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2019-2022\data\"/>
    </mc:Choice>
  </mc:AlternateContent>
  <xr:revisionPtr revIDLastSave="0" documentId="13_ncr:1_{80D4B711-5635-449A-AF23-E3E9EFBD6A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年間賃金" sheetId="13" r:id="rId1"/>
  </sheets>
  <definedNames>
    <definedName name="_xlnm.Print_Titles" localSheetId="0">年間賃金!$A:$A</definedName>
  </definedNames>
  <calcPr calcId="191029"/>
</workbook>
</file>

<file path=xl/calcChain.xml><?xml version="1.0" encoding="utf-8"?>
<calcChain xmlns="http://schemas.openxmlformats.org/spreadsheetml/2006/main">
  <c r="AX4" i="13" l="1"/>
  <c r="AW4" i="13"/>
  <c r="AV4" i="13"/>
  <c r="AT51" i="13"/>
  <c r="AT50" i="13"/>
  <c r="AT49" i="13"/>
  <c r="AT48" i="13"/>
  <c r="AT47" i="13"/>
  <c r="AT46" i="13"/>
  <c r="AT45" i="13"/>
  <c r="AT44" i="13"/>
  <c r="AT43" i="13"/>
  <c r="AT42" i="13"/>
  <c r="AT41" i="13"/>
  <c r="AT40" i="13"/>
  <c r="AT39" i="13"/>
  <c r="AT38" i="13"/>
  <c r="AT37" i="13"/>
  <c r="AT36" i="13"/>
  <c r="AT35" i="13"/>
  <c r="AT34" i="13"/>
  <c r="AT33" i="13"/>
  <c r="AT32" i="13"/>
  <c r="AT31" i="13"/>
  <c r="AT30" i="13"/>
  <c r="AT29" i="13"/>
  <c r="AT28" i="13"/>
  <c r="AT27" i="13"/>
  <c r="AT26" i="13"/>
  <c r="AT25" i="13"/>
  <c r="AT24" i="13"/>
  <c r="AT23" i="13"/>
  <c r="AT22" i="13"/>
  <c r="AT21" i="13"/>
  <c r="AT20" i="13"/>
  <c r="AT19" i="13"/>
  <c r="AT18" i="13"/>
  <c r="AT17" i="13"/>
  <c r="AT16" i="13"/>
  <c r="AT15" i="13"/>
  <c r="AT14" i="13"/>
  <c r="AT13" i="13"/>
  <c r="AT12" i="13"/>
  <c r="AT11" i="13"/>
  <c r="AT10" i="13"/>
  <c r="AT9" i="13"/>
  <c r="AT8" i="13"/>
  <c r="AT7" i="13"/>
  <c r="AT6" i="13"/>
  <c r="AT5" i="13"/>
  <c r="AT4" i="13"/>
  <c r="AS51" i="13"/>
  <c r="AS50" i="13"/>
  <c r="AS49" i="13"/>
  <c r="AS48" i="13"/>
  <c r="AS47" i="13"/>
  <c r="AS46" i="13"/>
  <c r="AS45" i="13"/>
  <c r="AS44" i="13"/>
  <c r="AS43" i="13"/>
  <c r="AS42" i="13"/>
  <c r="AS41" i="13"/>
  <c r="AS40" i="13"/>
  <c r="AS39" i="13"/>
  <c r="AS38" i="13"/>
  <c r="AS37" i="13"/>
  <c r="AS36" i="13"/>
  <c r="AS35" i="13"/>
  <c r="AS34" i="13"/>
  <c r="AS33" i="13"/>
  <c r="AS32" i="13"/>
  <c r="AS31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V50" i="13" l="1"/>
  <c r="AV49" i="13"/>
  <c r="AV48" i="13"/>
  <c r="AV47" i="13"/>
  <c r="AV46" i="13"/>
  <c r="AV45" i="13"/>
  <c r="AV44" i="13"/>
  <c r="AV43" i="13"/>
  <c r="AV42" i="13"/>
  <c r="AV41" i="13"/>
  <c r="AV40" i="13"/>
  <c r="AV39" i="13"/>
  <c r="AV38" i="13"/>
  <c r="AV37" i="13"/>
  <c r="AV36" i="13"/>
  <c r="AV35" i="13"/>
  <c r="AV34" i="13"/>
  <c r="AV33" i="13"/>
  <c r="AV32" i="13"/>
  <c r="AV31" i="13"/>
  <c r="AV30" i="13"/>
  <c r="AV29" i="13"/>
  <c r="AV28" i="13"/>
  <c r="AV27" i="13"/>
  <c r="AV26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8" i="13"/>
  <c r="AV7" i="13"/>
  <c r="AV6" i="13"/>
  <c r="AV5" i="13"/>
  <c r="AX33" i="13" l="1"/>
  <c r="AW33" i="13"/>
  <c r="AW20" i="13"/>
  <c r="AX19" i="13"/>
  <c r="AX50" i="13" l="1"/>
  <c r="AX49" i="13"/>
  <c r="AX48" i="13"/>
  <c r="AX47" i="13"/>
  <c r="AX46" i="13"/>
  <c r="AX45" i="13"/>
  <c r="AX44" i="13"/>
  <c r="AX43" i="13"/>
  <c r="AX42" i="13"/>
  <c r="AX41" i="13"/>
  <c r="AX40" i="13"/>
  <c r="AX39" i="13"/>
  <c r="AX38" i="13"/>
  <c r="AX37" i="13"/>
  <c r="AX36" i="13"/>
  <c r="AX35" i="13"/>
  <c r="AX34" i="13"/>
  <c r="AX32" i="13"/>
  <c r="AX31" i="13"/>
  <c r="AX30" i="13"/>
  <c r="AX29" i="13"/>
  <c r="AX28" i="13"/>
  <c r="AX27" i="13"/>
  <c r="AX26" i="13"/>
  <c r="AX25" i="13"/>
  <c r="AX24" i="13"/>
  <c r="AX23" i="13"/>
  <c r="AX22" i="13"/>
  <c r="AX21" i="13"/>
  <c r="AX20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E51" i="13"/>
  <c r="AC51" i="13"/>
  <c r="AV51" i="13" l="1"/>
  <c r="AX51" i="13" s="1"/>
  <c r="AW5" i="13"/>
  <c r="AW6" i="13"/>
  <c r="AW7" i="13"/>
  <c r="AW8" i="13"/>
  <c r="AW9" i="13"/>
  <c r="AW10" i="13"/>
  <c r="AW11" i="13"/>
  <c r="AW12" i="13"/>
  <c r="AW13" i="13"/>
  <c r="AW14" i="13"/>
  <c r="AW15" i="13"/>
  <c r="AW16" i="13"/>
  <c r="AW17" i="13"/>
  <c r="AW18" i="13"/>
  <c r="AW19" i="13"/>
  <c r="AW21" i="13"/>
  <c r="AW22" i="13"/>
  <c r="AW23" i="13"/>
  <c r="AW24" i="13"/>
  <c r="AW25" i="13"/>
  <c r="AW26" i="13"/>
  <c r="AW27" i="13"/>
  <c r="AW28" i="13"/>
  <c r="AW29" i="13"/>
  <c r="AW30" i="13"/>
  <c r="AW31" i="13"/>
  <c r="AW32" i="13"/>
  <c r="AW34" i="13"/>
  <c r="AW35" i="13"/>
  <c r="AW36" i="13"/>
  <c r="AW37" i="13"/>
  <c r="AW38" i="13"/>
  <c r="AW39" i="13"/>
  <c r="AW40" i="13"/>
  <c r="AW41" i="13"/>
  <c r="AW42" i="13"/>
  <c r="AW43" i="13"/>
  <c r="AW44" i="13"/>
  <c r="AW45" i="13"/>
  <c r="AW46" i="13"/>
  <c r="AW47" i="13"/>
  <c r="AW48" i="13"/>
  <c r="AW49" i="13"/>
  <c r="AW50" i="13"/>
  <c r="AW51" i="13" l="1"/>
</calcChain>
</file>

<file path=xl/sharedStrings.xml><?xml version="1.0" encoding="utf-8"?>
<sst xmlns="http://schemas.openxmlformats.org/spreadsheetml/2006/main" count="110" uniqueCount="103">
  <si>
    <t xml:space="preserve"> タクシー運転者の年間賃金の推移</t>
  </si>
  <si>
    <t xml:space="preserve"> 最高時比増減</t>
  </si>
  <si>
    <t>1980年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</si>
  <si>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</si>
  <si>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</si>
  <si>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</si>
  <si>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</si>
  <si>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</si>
  <si>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</si>
  <si>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</si>
  <si>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</si>
  <si>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</si>
  <si>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</si>
  <si>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</si>
  <si>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</si>
  <si>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</si>
  <si>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</si>
  <si>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</si>
  <si>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</si>
  <si>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</si>
  <si>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万円</t>
  </si>
  <si>
    <t>％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</si>
  <si>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</si>
  <si>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</si>
  <si>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</si>
  <si>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</si>
  <si>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</si>
  <si>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</si>
  <si>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</si>
  <si>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</si>
  <si>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</si>
  <si>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</si>
  <si>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</si>
  <si>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</si>
  <si>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</si>
  <si>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</si>
  <si>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</si>
  <si>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</si>
  <si>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</si>
  <si>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</si>
  <si>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</si>
  <si>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</si>
  <si>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</si>
  <si>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</si>
  <si>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</si>
  <si>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</si>
  <si>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</si>
  <si>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</si>
  <si>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</si>
  <si>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</si>
  <si>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</si>
  <si>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</si>
  <si>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</si>
  <si>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</si>
  <si>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</si>
  <si>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</si>
  <si>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</si>
  <si>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</si>
  <si>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</si>
  <si>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</si>
  <si>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</si>
  <si>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</si>
  <si>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</si>
  <si>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</si>
  <si>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</si>
  <si>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</si>
  <si>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</si>
  <si>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</si>
  <si>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</si>
  <si>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　均</t>
  </si>
  <si>
    <t>前年比</t>
    <rPh sb="2" eb="3">
      <t>ヒ</t>
    </rPh>
    <phoneticPr fontId="3"/>
  </si>
  <si>
    <t>年</t>
    <rPh sb="0" eb="1">
      <t>ネン</t>
    </rPh>
    <phoneticPr fontId="3"/>
  </si>
  <si>
    <t>地方名</t>
    <rPh sb="0" eb="2">
      <t>チホウ</t>
    </rPh>
    <rPh sb="2" eb="3">
      <t>ナ</t>
    </rPh>
    <phoneticPr fontId="3"/>
  </si>
  <si>
    <t>差(万円)</t>
    <rPh sb="2" eb="3">
      <t>マン</t>
    </rPh>
    <rPh sb="3" eb="4">
      <t>エン</t>
    </rPh>
    <phoneticPr fontId="3"/>
  </si>
  <si>
    <t>99年</t>
  </si>
  <si>
    <t>2000年</t>
    <rPh sb="4" eb="5">
      <t>ネン</t>
    </rPh>
    <phoneticPr fontId="3"/>
  </si>
  <si>
    <t>率(％)</t>
    <phoneticPr fontId="3"/>
  </si>
  <si>
    <t>01年</t>
    <rPh sb="2" eb="3">
      <t>ネン</t>
    </rPh>
    <phoneticPr fontId="3"/>
  </si>
  <si>
    <t>-</t>
  </si>
  <si>
    <t>02年</t>
    <rPh sb="2" eb="3">
      <t>ネン</t>
    </rPh>
    <phoneticPr fontId="3"/>
  </si>
  <si>
    <t>03年</t>
    <rPh sb="2" eb="3">
      <t>ネン</t>
    </rPh>
    <phoneticPr fontId="3"/>
  </si>
  <si>
    <t>最高時</t>
    <phoneticPr fontId="3"/>
  </si>
  <si>
    <t>04年</t>
    <rPh sb="2" eb="3">
      <t>ネン</t>
    </rPh>
    <phoneticPr fontId="3"/>
  </si>
  <si>
    <t>05年</t>
    <rPh sb="2" eb="3">
      <t>ネン</t>
    </rPh>
    <phoneticPr fontId="3"/>
  </si>
  <si>
    <t>06年</t>
    <rPh sb="2" eb="3">
      <t>ネン</t>
    </rPh>
    <phoneticPr fontId="3"/>
  </si>
  <si>
    <r>
      <t>0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</si>
  <si>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t>08年</t>
    <rPh sb="2" eb="3">
      <t>ネン</t>
    </rPh>
    <phoneticPr fontId="3"/>
  </si>
  <si>
    <t>09年</t>
    <rPh sb="2" eb="3">
      <t>ネン</t>
    </rPh>
    <phoneticPr fontId="3"/>
  </si>
  <si>
    <t>万円</t>
    <rPh sb="0" eb="1">
      <t>マン</t>
    </rPh>
    <rPh sb="1" eb="2">
      <t>エン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</si>
  <si>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</si>
  <si>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</si>
  <si>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</si>
  <si>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10年</t>
    </r>
    <rPh sb="4" eb="5">
      <t>ネン</t>
    </rPh>
    <phoneticPr fontId="3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</si>
  <si>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90年</t>
    </r>
    <phoneticPr fontId="3"/>
  </si>
  <si>
    <t>14年</t>
    <rPh sb="2" eb="3">
      <t>ネン</t>
    </rPh>
    <phoneticPr fontId="3"/>
  </si>
  <si>
    <r>
      <t>1</t>
    </r>
    <r>
      <rPr>
        <sz val="11"/>
        <rFont val="ＭＳ Ｐゴシック"/>
        <family val="3"/>
        <charset val="128"/>
      </rPr>
      <t>5年</t>
    </r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</si>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</sst>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5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>
      <alignment vertical="center"/>
    </xf>
    <xf numFmtId="177" fontId="2" fillId="0" borderId="0" xfId="1" applyNumberFormat="1">
      <alignment vertical="center"/>
    </xf>
    <xf numFmtId="0" fontId="2" fillId="0" borderId="0" xfId="1" applyAlignment="1">
      <alignment horizontal="right"/>
    </xf>
    <xf numFmtId="0" fontId="2" fillId="0" borderId="1" xfId="1" applyBorder="1" applyAlignment="1">
      <alignment horizontal="right"/>
    </xf>
    <xf numFmtId="0" fontId="2" fillId="0" borderId="2" xfId="1" applyBorder="1" applyAlignment="1">
      <alignment horizontal="right" vertical="center"/>
    </xf>
    <xf numFmtId="177" fontId="2" fillId="0" borderId="0" xfId="1" applyNumberFormat="1" applyAlignment="1">
      <alignment horizontal="right" vertical="center"/>
    </xf>
    <xf numFmtId="177" fontId="2" fillId="0" borderId="3" xfId="1" applyNumberFormat="1" applyBorder="1" applyAlignment="1">
      <alignment horizontal="right" vertical="center"/>
    </xf>
    <xf numFmtId="177" fontId="2" fillId="0" borderId="3" xfId="1" applyNumberFormat="1" applyBorder="1">
      <alignment vertical="center"/>
    </xf>
    <xf numFmtId="177" fontId="2" fillId="0" borderId="4" xfId="1" applyNumberFormat="1" applyBorder="1" applyAlignment="1">
      <alignment horizontal="right" vertical="center"/>
    </xf>
    <xf numFmtId="177" fontId="2" fillId="0" borderId="4" xfId="1" applyNumberFormat="1" applyBorder="1">
      <alignment vertical="center"/>
    </xf>
    <xf numFmtId="177" fontId="2" fillId="0" borderId="1" xfId="1" applyNumberFormat="1" applyBorder="1" applyAlignment="1">
      <alignment horizontal="right" vertical="center"/>
    </xf>
    <xf numFmtId="177" fontId="2" fillId="0" borderId="1" xfId="1" applyNumberFormat="1" applyBorder="1">
      <alignment vertical="center"/>
    </xf>
    <xf numFmtId="177" fontId="2" fillId="0" borderId="5" xfId="1" applyNumberForma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/>
    <xf numFmtId="0" fontId="2" fillId="0" borderId="7" xfId="1" applyBorder="1" applyAlignment="1">
      <alignment horizontal="center" vertic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9" xfId="1" applyBorder="1" applyAlignment="1">
      <alignment horizontal="center" vertical="center"/>
    </xf>
    <xf numFmtId="0" fontId="2" fillId="0" borderId="1" xfId="1" applyBorder="1" applyAlignment="1">
      <alignment horizontal="right" vertical="center"/>
    </xf>
    <xf numFmtId="0" fontId="2" fillId="0" borderId="10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176" fontId="2" fillId="0" borderId="6" xfId="1" applyNumberFormat="1" applyBorder="1">
      <alignment vertical="center"/>
    </xf>
    <xf numFmtId="176" fontId="2" fillId="0" borderId="11" xfId="1" applyNumberFormat="1" applyBorder="1">
      <alignment vertical="center"/>
    </xf>
    <xf numFmtId="176" fontId="2" fillId="0" borderId="2" xfId="1" applyNumberFormat="1" applyBorder="1">
      <alignment vertical="center"/>
    </xf>
    <xf numFmtId="176" fontId="2" fillId="0" borderId="12" xfId="1" applyNumberFormat="1" applyBorder="1">
      <alignment vertical="center"/>
    </xf>
    <xf numFmtId="0" fontId="1" fillId="0" borderId="0" xfId="1" applyFont="1" applyAlignment="1">
      <alignment horizontal="left"/>
    </xf>
    <xf numFmtId="177" fontId="1" fillId="0" borderId="0" xfId="1" applyNumberFormat="1" applyFont="1">
      <alignment vertical="center"/>
    </xf>
    <xf numFmtId="0" fontId="1" fillId="0" borderId="1" xfId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2" fillId="0" borderId="5" xfId="1" applyNumberFormat="1" applyBorder="1">
      <alignment vertical="center"/>
    </xf>
    <xf numFmtId="0" fontId="2" fillId="0" borderId="0" xfId="1" applyAlignment="1"/>
    <xf numFmtId="177" fontId="1" fillId="0" borderId="3" xfId="0" applyNumberFormat="1" applyFont="1" applyBorder="1" applyAlignment="1">
      <alignment horizontal="right" vertical="center"/>
    </xf>
    <xf numFmtId="176" fontId="2" fillId="0" borderId="13" xfId="1" applyNumberFormat="1" applyBorder="1">
      <alignment vertical="center"/>
    </xf>
    <xf numFmtId="0" fontId="2" fillId="0" borderId="6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</cellXfs>
  <cellStyles count="2">
    <cellStyle name="標準" xfId="0" builtinId="0"/>
    <cellStyle name="標準_タクシー労働条件の推移月報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1"/>
  <sheetViews>
    <sheetView tabSelected="1" view="pageBreakPreview" topLeftCell="Q2" zoomScale="60" zoomScaleNormal="100" workbookViewId="0">
      <selection activeCell="AZ14" sqref="AZ14"/>
    </sheetView>
  </sheetViews>
  <sheetFormatPr defaultColWidth="9.109375" defaultRowHeight="13.2" x14ac:dyDescent="0.15"/>
  <cols>
    <col min="1" max="1" width="8.109375" style="14" bestFit="1" customWidth="1"/>
    <col min="2" max="20" width="8.5546875" style="1" bestFit="1" customWidth="1"/>
    <col min="21" max="27" width="8.5546875" style="2" bestFit="1" customWidth="1"/>
    <col min="28" max="29" width="8.5546875" style="29" bestFit="1" customWidth="1"/>
    <col min="30" max="44" width="8.5546875" style="29" customWidth="1"/>
    <col min="45" max="45" width="9.6640625" style="29" bestFit="1" customWidth="1"/>
    <col min="46" max="46" width="8.5546875" style="1" bestFit="1" customWidth="1"/>
    <col min="47" max="47" width="4.6640625" style="1" bestFit="1" customWidth="1"/>
    <col min="48" max="49" width="8.5546875" style="1" bestFit="1" customWidth="1"/>
    <col min="50" max="50" width="9.6640625" style="1" bestFit="1" customWidth="1"/>
    <col min="51" max="16384" width="9.109375" style="1"/>
  </cols>
  <sheetData>
    <row r="1" spans="1:50" ht="13.5" customHeight="1" x14ac:dyDescent="0.2">
      <c r="B1" s="41" t="s">
        <v>0</v>
      </c>
      <c r="C1" s="41"/>
      <c r="D1" s="41"/>
      <c r="E1" s="41"/>
      <c r="F1" s="41"/>
      <c r="G1" s="15"/>
      <c r="H1" s="15"/>
      <c r="I1" s="15"/>
      <c r="J1" s="15"/>
      <c r="L1" s="36"/>
      <c r="M1" s="36"/>
      <c r="N1" s="36"/>
      <c r="O1" s="36"/>
      <c r="P1" s="36"/>
      <c r="Q1" s="36"/>
      <c r="V1" s="41" t="s">
        <v>0</v>
      </c>
      <c r="W1" s="41"/>
      <c r="X1" s="41"/>
      <c r="Y1" s="41"/>
      <c r="Z1" s="41"/>
      <c r="AA1" s="15"/>
      <c r="AB1" s="28"/>
      <c r="AC1" s="28"/>
      <c r="AD1" s="28"/>
      <c r="AE1" s="28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 t="s">
        <v>0</v>
      </c>
      <c r="AQ1" s="36"/>
      <c r="AR1" s="36"/>
      <c r="AS1" s="28"/>
    </row>
    <row r="2" spans="1:50" ht="13.5" customHeight="1" x14ac:dyDescent="0.2">
      <c r="A2" s="16"/>
      <c r="AS2" s="3" t="s">
        <v>70</v>
      </c>
      <c r="AU2" s="39" t="s">
        <v>81</v>
      </c>
      <c r="AV2" s="40"/>
      <c r="AW2" s="40" t="s">
        <v>1</v>
      </c>
      <c r="AX2" s="40"/>
    </row>
    <row r="3" spans="1:50" ht="13.5" customHeight="1" x14ac:dyDescent="0.2">
      <c r="A3" s="20" t="s">
        <v>72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30" t="s">
        <v>93</v>
      </c>
      <c r="M3" s="21" t="s">
        <v>12</v>
      </c>
      <c r="N3" s="21" t="s">
        <v>13</v>
      </c>
      <c r="O3" s="21" t="s">
        <v>14</v>
      </c>
      <c r="P3" s="21" t="s">
        <v>15</v>
      </c>
      <c r="Q3" s="21" t="s">
        <v>16</v>
      </c>
      <c r="R3" s="21" t="s">
        <v>17</v>
      </c>
      <c r="S3" s="21" t="s">
        <v>18</v>
      </c>
      <c r="T3" s="21" t="s">
        <v>19</v>
      </c>
      <c r="U3" s="21" t="s">
        <v>74</v>
      </c>
      <c r="V3" s="21" t="s">
        <v>75</v>
      </c>
      <c r="W3" s="21" t="s">
        <v>77</v>
      </c>
      <c r="X3" s="21" t="s">
        <v>79</v>
      </c>
      <c r="Y3" s="21" t="s">
        <v>80</v>
      </c>
      <c r="Z3" s="21" t="s">
        <v>82</v>
      </c>
      <c r="AA3" s="21" t="s">
        <v>83</v>
      </c>
      <c r="AB3" s="30" t="s">
        <v>84</v>
      </c>
      <c r="AC3" s="30" t="s">
        <v>85</v>
      </c>
      <c r="AD3" s="21" t="s">
        <v>86</v>
      </c>
      <c r="AE3" s="21" t="s">
        <v>87</v>
      </c>
      <c r="AF3" s="30" t="s">
        <v>92</v>
      </c>
      <c r="AG3" s="21" t="s">
        <v>89</v>
      </c>
      <c r="AH3" s="21" t="s">
        <v>90</v>
      </c>
      <c r="AI3" s="21" t="s">
        <v>91</v>
      </c>
      <c r="AJ3" s="21" t="s">
        <v>94</v>
      </c>
      <c r="AK3" s="21" t="s">
        <v>95</v>
      </c>
      <c r="AL3" s="30" t="s">
        <v>96</v>
      </c>
      <c r="AM3" s="30" t="s">
        <v>97</v>
      </c>
      <c r="AN3" s="30" t="s">
        <v>98</v>
      </c>
      <c r="AO3" s="30" t="s">
        <v>99</v>
      </c>
      <c r="AP3" s="30" t="s">
        <v>100</v>
      </c>
      <c r="AQ3" s="30" t="s">
        <v>101</v>
      </c>
      <c r="AR3" s="30" t="s">
        <v>102</v>
      </c>
      <c r="AS3" s="21" t="s">
        <v>88</v>
      </c>
      <c r="AT3" s="21" t="s">
        <v>21</v>
      </c>
      <c r="AU3" s="5" t="s">
        <v>71</v>
      </c>
      <c r="AV3" s="21" t="s">
        <v>20</v>
      </c>
      <c r="AW3" s="4" t="s">
        <v>76</v>
      </c>
      <c r="AX3" s="4" t="s">
        <v>73</v>
      </c>
    </row>
    <row r="4" spans="1:50" ht="13.5" customHeight="1" x14ac:dyDescent="0.15">
      <c r="A4" s="16" t="s">
        <v>22</v>
      </c>
      <c r="B4" s="6">
        <v>274.45999999999998</v>
      </c>
      <c r="C4" s="2">
        <v>285.47000000000003</v>
      </c>
      <c r="D4" s="2">
        <v>287.77999999999997</v>
      </c>
      <c r="E4" s="2">
        <v>292.43</v>
      </c>
      <c r="F4" s="2">
        <v>289.99</v>
      </c>
      <c r="G4" s="2">
        <v>288.57</v>
      </c>
      <c r="H4" s="2">
        <v>279.3</v>
      </c>
      <c r="I4" s="2">
        <v>286.45</v>
      </c>
      <c r="J4" s="2">
        <v>328.51</v>
      </c>
      <c r="K4" s="2">
        <v>333.16</v>
      </c>
      <c r="L4" s="2">
        <v>347.52</v>
      </c>
      <c r="M4" s="2">
        <v>381.71</v>
      </c>
      <c r="N4" s="2">
        <v>368.58</v>
      </c>
      <c r="O4" s="2">
        <v>371.21</v>
      </c>
      <c r="P4" s="2">
        <v>355.72</v>
      </c>
      <c r="Q4" s="2">
        <v>317.14999999999998</v>
      </c>
      <c r="R4" s="2">
        <v>351.44</v>
      </c>
      <c r="S4" s="2">
        <v>352.77</v>
      </c>
      <c r="T4" s="2">
        <v>317.63</v>
      </c>
      <c r="U4" s="2">
        <v>286.57</v>
      </c>
      <c r="V4" s="2">
        <v>290</v>
      </c>
      <c r="W4" s="2">
        <v>316.91000000000003</v>
      </c>
      <c r="X4" s="2">
        <v>287.44</v>
      </c>
      <c r="Y4" s="2">
        <v>287.45</v>
      </c>
      <c r="Z4" s="2">
        <v>241.63</v>
      </c>
      <c r="AA4" s="2">
        <v>257.56</v>
      </c>
      <c r="AB4" s="31">
        <v>256.94</v>
      </c>
      <c r="AC4" s="31">
        <v>262.47000000000003</v>
      </c>
      <c r="AD4" s="31">
        <v>213.47</v>
      </c>
      <c r="AE4" s="31">
        <v>205.56</v>
      </c>
      <c r="AF4" s="31">
        <v>209.69</v>
      </c>
      <c r="AG4" s="31">
        <v>205.01</v>
      </c>
      <c r="AH4" s="31">
        <v>209.25</v>
      </c>
      <c r="AI4" s="31">
        <v>221.28999999999996</v>
      </c>
      <c r="AJ4" s="31">
        <v>253.64000000000001</v>
      </c>
      <c r="AK4" s="31">
        <v>231.97</v>
      </c>
      <c r="AL4" s="31">
        <v>265.63</v>
      </c>
      <c r="AM4" s="31">
        <v>272.10000000000002</v>
      </c>
      <c r="AN4" s="31">
        <v>273.91000000000003</v>
      </c>
      <c r="AO4" s="31">
        <v>281.38</v>
      </c>
      <c r="AP4" s="31">
        <v>231.91</v>
      </c>
      <c r="AQ4" s="31">
        <v>231.34</v>
      </c>
      <c r="AR4" s="31">
        <v>271.55</v>
      </c>
      <c r="AS4" s="31">
        <f>AR4-AQ4</f>
        <v>40.210000000000008</v>
      </c>
      <c r="AT4" s="2">
        <f>(AR4/AQ4-1)*100</f>
        <v>17.381343477133228</v>
      </c>
      <c r="AU4" s="24">
        <v>91</v>
      </c>
      <c r="AV4" s="2">
        <f>MAX(B4:AR4)</f>
        <v>381.71</v>
      </c>
      <c r="AW4" s="2">
        <f>(AR4/AV4-1)*100</f>
        <v>-28.859605459642136</v>
      </c>
      <c r="AX4" s="2">
        <f>AR4-AV4</f>
        <v>-110.15999999999997</v>
      </c>
    </row>
    <row r="5" spans="1:50" ht="13.5" customHeight="1" x14ac:dyDescent="0.15">
      <c r="A5" s="16" t="s">
        <v>23</v>
      </c>
      <c r="B5" s="6">
        <v>242.22</v>
      </c>
      <c r="C5" s="2">
        <v>263.47000000000003</v>
      </c>
      <c r="D5" s="2">
        <v>262.91000000000003</v>
      </c>
      <c r="E5" s="2">
        <v>265.52999999999997</v>
      </c>
      <c r="F5" s="2">
        <v>257.14999999999998</v>
      </c>
      <c r="G5" s="2">
        <v>253.39</v>
      </c>
      <c r="H5" s="2">
        <v>228.32</v>
      </c>
      <c r="I5" s="2">
        <v>230.98</v>
      </c>
      <c r="J5" s="2">
        <v>259.83999999999997</v>
      </c>
      <c r="K5" s="2">
        <v>256.61</v>
      </c>
      <c r="L5" s="2">
        <v>281.17</v>
      </c>
      <c r="M5" s="2">
        <v>293.8</v>
      </c>
      <c r="N5" s="2">
        <v>322.66000000000003</v>
      </c>
      <c r="O5" s="2">
        <v>320.20999999999998</v>
      </c>
      <c r="P5" s="2">
        <v>324.39</v>
      </c>
      <c r="Q5" s="2">
        <v>292.07</v>
      </c>
      <c r="R5" s="2">
        <v>269.49</v>
      </c>
      <c r="S5" s="2">
        <v>274.77</v>
      </c>
      <c r="T5" s="2">
        <v>267.79000000000002</v>
      </c>
      <c r="U5" s="2">
        <v>232.65</v>
      </c>
      <c r="V5" s="2">
        <v>246.75</v>
      </c>
      <c r="W5" s="2">
        <v>231.53</v>
      </c>
      <c r="X5" s="2">
        <v>213.15</v>
      </c>
      <c r="Y5" s="2">
        <v>226.25</v>
      </c>
      <c r="Z5" s="2">
        <v>225.59</v>
      </c>
      <c r="AA5" s="2">
        <v>207.33</v>
      </c>
      <c r="AB5" s="31">
        <v>205.92</v>
      </c>
      <c r="AC5" s="31">
        <v>198.22</v>
      </c>
      <c r="AD5" s="31">
        <v>204.2</v>
      </c>
      <c r="AE5" s="31">
        <v>215.2</v>
      </c>
      <c r="AF5" s="31">
        <v>215.29</v>
      </c>
      <c r="AG5" s="31">
        <v>242.88</v>
      </c>
      <c r="AH5" s="31">
        <v>234.85</v>
      </c>
      <c r="AI5" s="31">
        <v>201.11999999999998</v>
      </c>
      <c r="AJ5" s="31">
        <v>177.19</v>
      </c>
      <c r="AK5" s="31">
        <v>219.79</v>
      </c>
      <c r="AL5" s="31">
        <v>290.27999999999997</v>
      </c>
      <c r="AM5" s="31">
        <v>263.54000000000002</v>
      </c>
      <c r="AN5" s="31">
        <v>234.83</v>
      </c>
      <c r="AO5" s="31">
        <v>251.78</v>
      </c>
      <c r="AP5" s="31">
        <v>197.13</v>
      </c>
      <c r="AQ5" s="31">
        <v>173.77</v>
      </c>
      <c r="AR5" s="31">
        <v>324.2</v>
      </c>
      <c r="AS5" s="31">
        <f t="shared" ref="AS5:AS51" si="0">AR5-AQ5</f>
        <v>150.42999999999998</v>
      </c>
      <c r="AT5" s="2">
        <f t="shared" ref="AT5:AT51" si="1">(AR5/AQ5-1)*100</f>
        <v>86.568452552224187</v>
      </c>
      <c r="AU5" s="24">
        <v>94</v>
      </c>
      <c r="AV5" s="2">
        <f t="shared" ref="AV5:AV51" si="2">MAX(B5:AR5)</f>
        <v>324.39</v>
      </c>
      <c r="AW5" s="2">
        <f t="shared" ref="AW5:AW51" si="3">(AR5/AV5-1)*100</f>
        <v>-5.8571472610124964E-2</v>
      </c>
      <c r="AX5" s="2">
        <f t="shared" ref="AX5:AX51" si="4">AR5-AV5</f>
        <v>-0.18999999999999773</v>
      </c>
    </row>
    <row r="6" spans="1:50" ht="13.5" customHeight="1" x14ac:dyDescent="0.15">
      <c r="A6" s="16" t="s">
        <v>24</v>
      </c>
      <c r="B6" s="6">
        <v>219.37</v>
      </c>
      <c r="C6" s="2">
        <v>219.18</v>
      </c>
      <c r="D6" s="2">
        <v>217.92</v>
      </c>
      <c r="E6" s="2">
        <v>232.88</v>
      </c>
      <c r="F6" s="2">
        <v>223.01</v>
      </c>
      <c r="G6" s="2">
        <v>236.67</v>
      </c>
      <c r="H6" s="2">
        <v>250.6</v>
      </c>
      <c r="I6" s="2">
        <v>243.37</v>
      </c>
      <c r="J6" s="2">
        <v>242.51</v>
      </c>
      <c r="K6" s="2">
        <v>260.14</v>
      </c>
      <c r="L6" s="2">
        <v>286.79000000000002</v>
      </c>
      <c r="M6" s="2">
        <v>321.89</v>
      </c>
      <c r="N6" s="2">
        <v>335.07</v>
      </c>
      <c r="O6" s="2">
        <v>298.36</v>
      </c>
      <c r="P6" s="2">
        <v>307.91000000000003</v>
      </c>
      <c r="Q6" s="2">
        <v>312.5</v>
      </c>
      <c r="R6" s="2">
        <v>322.77999999999997</v>
      </c>
      <c r="S6" s="2">
        <v>320.61</v>
      </c>
      <c r="T6" s="2">
        <v>268.88</v>
      </c>
      <c r="U6" s="2">
        <v>262.07</v>
      </c>
      <c r="V6" s="2">
        <v>282.94</v>
      </c>
      <c r="W6" s="2">
        <v>267.55</v>
      </c>
      <c r="X6" s="2">
        <v>242.65</v>
      </c>
      <c r="Y6" s="2">
        <v>234.75</v>
      </c>
      <c r="Z6" s="2">
        <v>242.85</v>
      </c>
      <c r="AA6" s="2">
        <v>201.39</v>
      </c>
      <c r="AB6" s="31">
        <v>211.59</v>
      </c>
      <c r="AC6" s="31">
        <v>211.76</v>
      </c>
      <c r="AD6" s="31">
        <v>174.89</v>
      </c>
      <c r="AE6" s="31">
        <v>193.72</v>
      </c>
      <c r="AF6" s="31">
        <v>195.32</v>
      </c>
      <c r="AG6" s="31">
        <v>251.72</v>
      </c>
      <c r="AH6" s="31">
        <v>213.17</v>
      </c>
      <c r="AI6" s="31">
        <v>208.42000000000002</v>
      </c>
      <c r="AJ6" s="31">
        <v>219.51000000000005</v>
      </c>
      <c r="AK6" s="31">
        <v>258.68</v>
      </c>
      <c r="AL6" s="31">
        <v>226.12</v>
      </c>
      <c r="AM6" s="31">
        <v>247.06</v>
      </c>
      <c r="AN6" s="31">
        <v>257.73</v>
      </c>
      <c r="AO6" s="31">
        <v>290.08999999999997</v>
      </c>
      <c r="AP6" s="31">
        <v>215.16</v>
      </c>
      <c r="AQ6" s="31">
        <v>229.7</v>
      </c>
      <c r="AR6" s="31">
        <v>215.04</v>
      </c>
      <c r="AS6" s="31">
        <f t="shared" si="0"/>
        <v>-14.659999999999997</v>
      </c>
      <c r="AT6" s="2">
        <f t="shared" si="1"/>
        <v>-6.3822377013495801</v>
      </c>
      <c r="AU6" s="24">
        <v>92</v>
      </c>
      <c r="AV6" s="2">
        <f t="shared" si="2"/>
        <v>335.07</v>
      </c>
      <c r="AW6" s="2">
        <f t="shared" si="3"/>
        <v>-35.822365475870711</v>
      </c>
      <c r="AX6" s="2">
        <f t="shared" si="4"/>
        <v>-120.03</v>
      </c>
    </row>
    <row r="7" spans="1:50" ht="13.5" customHeight="1" x14ac:dyDescent="0.15">
      <c r="A7" s="16" t="s">
        <v>25</v>
      </c>
      <c r="B7" s="6">
        <v>272.86</v>
      </c>
      <c r="C7" s="2">
        <v>283.14</v>
      </c>
      <c r="D7" s="2">
        <v>294.69</v>
      </c>
      <c r="E7" s="2">
        <v>304.06</v>
      </c>
      <c r="F7" s="2">
        <v>306.39</v>
      </c>
      <c r="G7" s="2">
        <v>302.24</v>
      </c>
      <c r="H7" s="2">
        <v>293.42</v>
      </c>
      <c r="I7" s="2">
        <v>319.77999999999997</v>
      </c>
      <c r="J7" s="2">
        <v>326.45</v>
      </c>
      <c r="K7" s="2">
        <v>328.42</v>
      </c>
      <c r="L7" s="2">
        <v>349.37</v>
      </c>
      <c r="M7" s="2">
        <v>383.42</v>
      </c>
      <c r="N7" s="2">
        <v>392.98</v>
      </c>
      <c r="O7" s="2">
        <v>389.87</v>
      </c>
      <c r="P7" s="2">
        <v>368.15</v>
      </c>
      <c r="Q7" s="2">
        <v>375.04</v>
      </c>
      <c r="R7" s="2">
        <v>368.98</v>
      </c>
      <c r="S7" s="2">
        <v>352.45</v>
      </c>
      <c r="T7" s="2">
        <v>320.29000000000002</v>
      </c>
      <c r="U7" s="2">
        <v>310.99</v>
      </c>
      <c r="V7" s="2">
        <v>301.5</v>
      </c>
      <c r="W7" s="2">
        <v>280.06</v>
      </c>
      <c r="X7" s="2">
        <v>262.82</v>
      </c>
      <c r="Y7" s="2">
        <v>238.44</v>
      </c>
      <c r="Z7" s="2">
        <v>242.06</v>
      </c>
      <c r="AA7" s="2">
        <v>238.52</v>
      </c>
      <c r="AB7" s="31">
        <v>224.99</v>
      </c>
      <c r="AC7" s="31">
        <v>210.62</v>
      </c>
      <c r="AD7" s="31">
        <v>265.89</v>
      </c>
      <c r="AE7" s="31">
        <v>237.2</v>
      </c>
      <c r="AF7" s="31">
        <v>201.97</v>
      </c>
      <c r="AG7" s="31">
        <v>296.18</v>
      </c>
      <c r="AH7" s="31">
        <v>245.5</v>
      </c>
      <c r="AI7" s="31">
        <v>240.21000000000004</v>
      </c>
      <c r="AJ7" s="31">
        <v>217.74000000000007</v>
      </c>
      <c r="AK7" s="31">
        <v>232.11</v>
      </c>
      <c r="AL7" s="31">
        <v>262.36</v>
      </c>
      <c r="AM7" s="31">
        <v>274.64</v>
      </c>
      <c r="AN7" s="31">
        <v>301.63</v>
      </c>
      <c r="AO7" s="31">
        <v>293.5</v>
      </c>
      <c r="AP7" s="31">
        <v>215.27</v>
      </c>
      <c r="AQ7" s="31">
        <v>246.66</v>
      </c>
      <c r="AR7" s="31">
        <v>297.72000000000003</v>
      </c>
      <c r="AS7" s="31">
        <f t="shared" si="0"/>
        <v>51.060000000000031</v>
      </c>
      <c r="AT7" s="2">
        <f t="shared" si="1"/>
        <v>20.700559474580405</v>
      </c>
      <c r="AU7" s="24">
        <v>92</v>
      </c>
      <c r="AV7" s="2">
        <f t="shared" si="2"/>
        <v>392.98</v>
      </c>
      <c r="AW7" s="2">
        <f t="shared" si="3"/>
        <v>-24.240419359763855</v>
      </c>
      <c r="AX7" s="2">
        <f t="shared" si="4"/>
        <v>-95.259999999999991</v>
      </c>
    </row>
    <row r="8" spans="1:50" ht="13.5" customHeight="1" x14ac:dyDescent="0.15">
      <c r="A8" s="16" t="s">
        <v>26</v>
      </c>
      <c r="B8" s="6">
        <v>230.52</v>
      </c>
      <c r="C8" s="2">
        <v>238.71</v>
      </c>
      <c r="D8" s="2">
        <v>232.15</v>
      </c>
      <c r="E8" s="2">
        <v>246.8</v>
      </c>
      <c r="F8" s="2">
        <v>250.83</v>
      </c>
      <c r="G8" s="2">
        <v>233.35</v>
      </c>
      <c r="H8" s="2">
        <v>245.72</v>
      </c>
      <c r="I8" s="2">
        <v>244.19</v>
      </c>
      <c r="J8" s="2">
        <v>247.29</v>
      </c>
      <c r="K8" s="2">
        <v>281.39999999999998</v>
      </c>
      <c r="L8" s="2">
        <v>306.70999999999998</v>
      </c>
      <c r="M8" s="2">
        <v>315.8</v>
      </c>
      <c r="N8" s="2">
        <v>321.14</v>
      </c>
      <c r="O8" s="2">
        <v>321.81</v>
      </c>
      <c r="P8" s="2">
        <v>328.56</v>
      </c>
      <c r="Q8" s="2">
        <v>329.96</v>
      </c>
      <c r="R8" s="2">
        <v>326.75</v>
      </c>
      <c r="S8" s="2">
        <v>318.95</v>
      </c>
      <c r="T8" s="2">
        <v>267.66000000000003</v>
      </c>
      <c r="U8" s="2">
        <v>266.87</v>
      </c>
      <c r="V8" s="2">
        <v>261.83</v>
      </c>
      <c r="W8" s="2">
        <v>223.68</v>
      </c>
      <c r="X8" s="2">
        <v>215.29</v>
      </c>
      <c r="Y8" s="2">
        <v>216.98</v>
      </c>
      <c r="Z8" s="2">
        <v>220.75</v>
      </c>
      <c r="AA8" s="2">
        <v>196.82</v>
      </c>
      <c r="AB8" s="32">
        <v>253.87</v>
      </c>
      <c r="AC8" s="32">
        <v>221.48</v>
      </c>
      <c r="AD8" s="32">
        <v>186.59</v>
      </c>
      <c r="AE8" s="32">
        <v>195.24</v>
      </c>
      <c r="AF8" s="32">
        <v>170.42</v>
      </c>
      <c r="AG8" s="32">
        <v>195.78</v>
      </c>
      <c r="AH8" s="32">
        <v>202.09</v>
      </c>
      <c r="AI8" s="32">
        <v>205.68</v>
      </c>
      <c r="AJ8" s="32">
        <v>189.68</v>
      </c>
      <c r="AK8" s="32">
        <v>215.93</v>
      </c>
      <c r="AL8" s="32">
        <v>229.11</v>
      </c>
      <c r="AM8" s="32">
        <v>226.76</v>
      </c>
      <c r="AN8" s="32">
        <v>212.44</v>
      </c>
      <c r="AO8" s="32">
        <v>241.25</v>
      </c>
      <c r="AP8" s="32">
        <v>257.45</v>
      </c>
      <c r="AQ8" s="32">
        <v>200.94</v>
      </c>
      <c r="AR8" s="32">
        <v>237.41</v>
      </c>
      <c r="AS8" s="32">
        <f t="shared" si="0"/>
        <v>36.47</v>
      </c>
      <c r="AT8" s="10">
        <f t="shared" si="1"/>
        <v>18.149696426794073</v>
      </c>
      <c r="AU8" s="25">
        <v>95</v>
      </c>
      <c r="AV8" s="10">
        <f t="shared" si="2"/>
        <v>329.96</v>
      </c>
      <c r="AW8" s="10">
        <f t="shared" si="3"/>
        <v>-28.048854406594735</v>
      </c>
      <c r="AX8" s="10">
        <f t="shared" si="4"/>
        <v>-92.549999999999983</v>
      </c>
    </row>
    <row r="9" spans="1:50" ht="13.5" customHeight="1" x14ac:dyDescent="0.15">
      <c r="A9" s="22" t="s">
        <v>27</v>
      </c>
      <c r="B9" s="7">
        <v>243.38</v>
      </c>
      <c r="C9" s="8">
        <v>261.74</v>
      </c>
      <c r="D9" s="8">
        <v>280.82</v>
      </c>
      <c r="E9" s="8">
        <v>258.33999999999997</v>
      </c>
      <c r="F9" s="8">
        <v>271.39</v>
      </c>
      <c r="G9" s="8">
        <v>283.87</v>
      </c>
      <c r="H9" s="8">
        <v>315.14999999999998</v>
      </c>
      <c r="I9" s="8">
        <v>322.02999999999997</v>
      </c>
      <c r="J9" s="8">
        <v>320.83999999999997</v>
      </c>
      <c r="K9" s="8">
        <v>286.92</v>
      </c>
      <c r="L9" s="8">
        <v>332.13</v>
      </c>
      <c r="M9" s="8">
        <v>378.06</v>
      </c>
      <c r="N9" s="8">
        <v>386.6</v>
      </c>
      <c r="O9" s="8">
        <v>365.49</v>
      </c>
      <c r="P9" s="8">
        <v>370.27</v>
      </c>
      <c r="Q9" s="8">
        <v>370.45</v>
      </c>
      <c r="R9" s="8">
        <v>350.86</v>
      </c>
      <c r="S9" s="8">
        <v>396.3</v>
      </c>
      <c r="T9" s="8">
        <v>349.61</v>
      </c>
      <c r="U9" s="8">
        <v>333.38</v>
      </c>
      <c r="V9" s="8">
        <v>316.47000000000003</v>
      </c>
      <c r="W9" s="8">
        <v>310.85000000000002</v>
      </c>
      <c r="X9" s="8">
        <v>278.26</v>
      </c>
      <c r="Y9" s="8">
        <v>276.57</v>
      </c>
      <c r="Z9" s="8">
        <v>257.62</v>
      </c>
      <c r="AA9" s="8">
        <v>307.11</v>
      </c>
      <c r="AB9" s="31">
        <v>300.64999999999998</v>
      </c>
      <c r="AC9" s="31">
        <v>282.22000000000003</v>
      </c>
      <c r="AD9" s="31">
        <v>258.52</v>
      </c>
      <c r="AE9" s="31">
        <v>252.21</v>
      </c>
      <c r="AF9" s="31">
        <v>245</v>
      </c>
      <c r="AG9" s="31">
        <v>233.45</v>
      </c>
      <c r="AH9" s="31">
        <v>267.89999999999998</v>
      </c>
      <c r="AI9" s="37">
        <v>248.18</v>
      </c>
      <c r="AJ9" s="37">
        <v>249.01999999999998</v>
      </c>
      <c r="AK9" s="37">
        <v>264.8</v>
      </c>
      <c r="AL9" s="37">
        <v>251.74</v>
      </c>
      <c r="AM9" s="37">
        <v>284.63</v>
      </c>
      <c r="AN9" s="37">
        <v>324.39999999999998</v>
      </c>
      <c r="AO9" s="37">
        <v>268.77</v>
      </c>
      <c r="AP9" s="37">
        <v>218.29</v>
      </c>
      <c r="AQ9" s="37">
        <v>194.64</v>
      </c>
      <c r="AR9" s="37">
        <v>241.94</v>
      </c>
      <c r="AS9" s="37">
        <f t="shared" si="0"/>
        <v>47.300000000000011</v>
      </c>
      <c r="AT9" s="8">
        <f t="shared" si="1"/>
        <v>24.301274147143449</v>
      </c>
      <c r="AU9" s="38">
        <v>97</v>
      </c>
      <c r="AV9" s="8">
        <f t="shared" si="2"/>
        <v>396.3</v>
      </c>
      <c r="AW9" s="8">
        <f t="shared" si="3"/>
        <v>-38.950290184203887</v>
      </c>
      <c r="AX9" s="8">
        <f t="shared" si="4"/>
        <v>-154.36000000000001</v>
      </c>
    </row>
    <row r="10" spans="1:50" ht="13.5" customHeight="1" x14ac:dyDescent="0.15">
      <c r="A10" s="16" t="s">
        <v>28</v>
      </c>
      <c r="B10" s="6">
        <v>226.74</v>
      </c>
      <c r="C10" s="2">
        <v>230.97</v>
      </c>
      <c r="D10" s="2">
        <v>240.77</v>
      </c>
      <c r="E10" s="2">
        <v>242.65</v>
      </c>
      <c r="F10" s="2">
        <v>254.21</v>
      </c>
      <c r="G10" s="2">
        <v>256.82</v>
      </c>
      <c r="H10" s="2">
        <v>263.02</v>
      </c>
      <c r="I10" s="2">
        <v>266.64999999999998</v>
      </c>
      <c r="J10" s="2">
        <v>284.49</v>
      </c>
      <c r="K10" s="2">
        <v>288.22000000000003</v>
      </c>
      <c r="L10" s="2">
        <v>327.16000000000003</v>
      </c>
      <c r="M10" s="2">
        <v>346.04</v>
      </c>
      <c r="N10" s="2">
        <v>343.4</v>
      </c>
      <c r="O10" s="2">
        <v>335.24</v>
      </c>
      <c r="P10" s="2">
        <v>326.19</v>
      </c>
      <c r="Q10" s="2">
        <v>354.34</v>
      </c>
      <c r="R10" s="2">
        <v>315.33999999999997</v>
      </c>
      <c r="S10" s="2">
        <v>326.70999999999998</v>
      </c>
      <c r="T10" s="2">
        <v>331.34</v>
      </c>
      <c r="U10" s="2">
        <v>305.54000000000002</v>
      </c>
      <c r="V10" s="2">
        <v>333.76</v>
      </c>
      <c r="W10" s="2">
        <v>281.06</v>
      </c>
      <c r="X10" s="2">
        <v>235.79</v>
      </c>
      <c r="Y10" s="2">
        <v>231.67</v>
      </c>
      <c r="Z10" s="2">
        <v>249.7</v>
      </c>
      <c r="AA10" s="2">
        <v>190.98</v>
      </c>
      <c r="AB10" s="31">
        <v>271.27</v>
      </c>
      <c r="AC10" s="31">
        <v>278.95999999999998</v>
      </c>
      <c r="AD10" s="31">
        <v>179.83</v>
      </c>
      <c r="AE10" s="31">
        <v>188.67</v>
      </c>
      <c r="AF10" s="31">
        <v>247.33</v>
      </c>
      <c r="AG10" s="31">
        <v>223.07</v>
      </c>
      <c r="AH10" s="31">
        <v>240.72</v>
      </c>
      <c r="AI10" s="31">
        <v>201.11999999999998</v>
      </c>
      <c r="AJ10" s="31">
        <v>226.09</v>
      </c>
      <c r="AK10" s="31">
        <v>250.2</v>
      </c>
      <c r="AL10" s="31">
        <v>254.57</v>
      </c>
      <c r="AM10" s="31">
        <v>272.26</v>
      </c>
      <c r="AN10" s="31">
        <v>256.77999999999997</v>
      </c>
      <c r="AO10" s="31">
        <v>294.36</v>
      </c>
      <c r="AP10" s="31">
        <v>224.51</v>
      </c>
      <c r="AQ10" s="31">
        <v>275.29000000000002</v>
      </c>
      <c r="AR10" s="31">
        <v>304.56</v>
      </c>
      <c r="AS10" s="31">
        <f t="shared" si="0"/>
        <v>29.269999999999982</v>
      </c>
      <c r="AT10" s="2">
        <f t="shared" si="1"/>
        <v>10.632423989247686</v>
      </c>
      <c r="AU10" s="24">
        <v>95</v>
      </c>
      <c r="AV10" s="2">
        <f t="shared" si="2"/>
        <v>354.34</v>
      </c>
      <c r="AW10" s="2">
        <f t="shared" si="3"/>
        <v>-14.048653835299419</v>
      </c>
      <c r="AX10" s="2">
        <f t="shared" si="4"/>
        <v>-49.779999999999973</v>
      </c>
    </row>
    <row r="11" spans="1:50" ht="13.5" customHeight="1" x14ac:dyDescent="0.15">
      <c r="A11" s="16" t="s">
        <v>29</v>
      </c>
      <c r="B11" s="6">
        <v>251.11</v>
      </c>
      <c r="C11" s="2">
        <v>264.33999999999997</v>
      </c>
      <c r="D11" s="2">
        <v>277.86</v>
      </c>
      <c r="E11" s="2">
        <v>273.39999999999998</v>
      </c>
      <c r="F11" s="2">
        <v>272.97000000000003</v>
      </c>
      <c r="G11" s="2">
        <v>304.24</v>
      </c>
      <c r="H11" s="2">
        <v>317.58</v>
      </c>
      <c r="I11" s="2">
        <v>302.27999999999997</v>
      </c>
      <c r="J11" s="2">
        <v>316.04000000000002</v>
      </c>
      <c r="K11" s="2">
        <v>366.55</v>
      </c>
      <c r="L11" s="2">
        <v>389.98</v>
      </c>
      <c r="M11" s="2">
        <v>397.9</v>
      </c>
      <c r="N11" s="2">
        <v>433.91</v>
      </c>
      <c r="O11" s="2">
        <v>413.4</v>
      </c>
      <c r="P11" s="2">
        <v>408.69</v>
      </c>
      <c r="Q11" s="2">
        <v>390.59</v>
      </c>
      <c r="R11" s="2">
        <v>359.8</v>
      </c>
      <c r="S11" s="2">
        <v>373.47</v>
      </c>
      <c r="T11" s="2">
        <v>340.34</v>
      </c>
      <c r="U11" s="2">
        <v>292.54000000000002</v>
      </c>
      <c r="V11" s="2">
        <v>326.42</v>
      </c>
      <c r="W11" s="2">
        <v>320.44</v>
      </c>
      <c r="X11" s="2">
        <v>297.27999999999997</v>
      </c>
      <c r="Y11" s="2">
        <v>307.81</v>
      </c>
      <c r="Z11" s="2">
        <v>316.83999999999997</v>
      </c>
      <c r="AA11" s="2">
        <v>281.27</v>
      </c>
      <c r="AB11" s="31">
        <v>225.8</v>
      </c>
      <c r="AC11" s="31">
        <v>324.83</v>
      </c>
      <c r="AD11" s="31">
        <v>318.86</v>
      </c>
      <c r="AE11" s="31">
        <v>162.47999999999999</v>
      </c>
      <c r="AF11" s="31">
        <v>231.31</v>
      </c>
      <c r="AG11" s="31">
        <v>290.39999999999998</v>
      </c>
      <c r="AH11" s="31">
        <v>232.57</v>
      </c>
      <c r="AI11" s="31">
        <v>261.03000000000003</v>
      </c>
      <c r="AJ11" s="31">
        <v>288.60000000000002</v>
      </c>
      <c r="AK11" s="31">
        <v>264.07</v>
      </c>
      <c r="AL11" s="31">
        <v>232.68</v>
      </c>
      <c r="AM11" s="31">
        <v>312.58999999999997</v>
      </c>
      <c r="AN11" s="31">
        <v>281.5</v>
      </c>
      <c r="AO11" s="31">
        <v>286.27</v>
      </c>
      <c r="AP11" s="31">
        <v>314.04000000000002</v>
      </c>
      <c r="AQ11" s="31">
        <v>227.98</v>
      </c>
      <c r="AR11" s="31">
        <v>208.41</v>
      </c>
      <c r="AS11" s="31">
        <f t="shared" si="0"/>
        <v>-19.569999999999993</v>
      </c>
      <c r="AT11" s="2">
        <f t="shared" si="1"/>
        <v>-8.5840863233616957</v>
      </c>
      <c r="AU11" s="24">
        <v>92</v>
      </c>
      <c r="AV11" s="2">
        <f t="shared" si="2"/>
        <v>433.91</v>
      </c>
      <c r="AW11" s="2">
        <f t="shared" si="3"/>
        <v>-51.969302389896519</v>
      </c>
      <c r="AX11" s="2">
        <f t="shared" si="4"/>
        <v>-225.50000000000003</v>
      </c>
    </row>
    <row r="12" spans="1:50" ht="13.5" customHeight="1" x14ac:dyDescent="0.15">
      <c r="A12" s="16" t="s">
        <v>30</v>
      </c>
      <c r="B12" s="6">
        <v>271.08</v>
      </c>
      <c r="C12" s="2">
        <v>270.04000000000002</v>
      </c>
      <c r="D12" s="2">
        <v>302.54000000000002</v>
      </c>
      <c r="E12" s="2">
        <v>273.32</v>
      </c>
      <c r="F12" s="2">
        <v>294.54000000000002</v>
      </c>
      <c r="G12" s="2">
        <v>313.69</v>
      </c>
      <c r="H12" s="2">
        <v>320.8</v>
      </c>
      <c r="I12" s="2">
        <v>357.07</v>
      </c>
      <c r="J12" s="2">
        <v>331.05</v>
      </c>
      <c r="K12" s="2">
        <v>358.55</v>
      </c>
      <c r="L12" s="2">
        <v>403.79</v>
      </c>
      <c r="M12" s="2">
        <v>434.2</v>
      </c>
      <c r="N12" s="2">
        <v>406.42</v>
      </c>
      <c r="O12" s="2">
        <v>402.12</v>
      </c>
      <c r="P12" s="2">
        <v>386.25</v>
      </c>
      <c r="Q12" s="2">
        <v>396.34</v>
      </c>
      <c r="R12" s="2">
        <v>349.27</v>
      </c>
      <c r="S12" s="2">
        <v>371.03</v>
      </c>
      <c r="T12" s="2">
        <v>354.09</v>
      </c>
      <c r="U12" s="2">
        <v>295.52999999999997</v>
      </c>
      <c r="V12" s="2">
        <v>307.22000000000003</v>
      </c>
      <c r="W12" s="2">
        <v>333.61</v>
      </c>
      <c r="X12" s="2">
        <v>306.3</v>
      </c>
      <c r="Y12" s="2">
        <v>291.77999999999997</v>
      </c>
      <c r="Z12" s="2">
        <v>330.89</v>
      </c>
      <c r="AA12" s="2">
        <v>281.23</v>
      </c>
      <c r="AB12" s="31">
        <v>280.54000000000002</v>
      </c>
      <c r="AC12" s="31">
        <v>290.93</v>
      </c>
      <c r="AD12" s="31">
        <v>296.41000000000003</v>
      </c>
      <c r="AE12" s="31">
        <v>225.56</v>
      </c>
      <c r="AF12" s="31">
        <v>269.88</v>
      </c>
      <c r="AG12" s="31">
        <v>279.11</v>
      </c>
      <c r="AH12" s="31">
        <v>255.04</v>
      </c>
      <c r="AI12" s="31">
        <v>276.48</v>
      </c>
      <c r="AJ12" s="31">
        <v>296.17</v>
      </c>
      <c r="AK12" s="31">
        <v>292.32</v>
      </c>
      <c r="AL12" s="31">
        <v>292.8</v>
      </c>
      <c r="AM12" s="31">
        <v>298.92</v>
      </c>
      <c r="AN12" s="31">
        <v>307.2</v>
      </c>
      <c r="AO12" s="31">
        <v>327.39</v>
      </c>
      <c r="AP12" s="31">
        <v>277.2</v>
      </c>
      <c r="AQ12" s="31">
        <v>287.27999999999997</v>
      </c>
      <c r="AR12" s="31">
        <v>347.04</v>
      </c>
      <c r="AS12" s="31">
        <f t="shared" si="0"/>
        <v>59.760000000000048</v>
      </c>
      <c r="AT12" s="2">
        <f t="shared" si="1"/>
        <v>20.802005012531353</v>
      </c>
      <c r="AU12" s="24">
        <v>91</v>
      </c>
      <c r="AV12" s="2">
        <f t="shared" si="2"/>
        <v>434.2</v>
      </c>
      <c r="AW12" s="2">
        <f t="shared" si="3"/>
        <v>-20.073698756333481</v>
      </c>
      <c r="AX12" s="2">
        <f t="shared" si="4"/>
        <v>-87.159999999999968</v>
      </c>
    </row>
    <row r="13" spans="1:50" ht="13.5" customHeight="1" x14ac:dyDescent="0.15">
      <c r="A13" s="23" t="s">
        <v>31</v>
      </c>
      <c r="B13" s="9">
        <v>269.02</v>
      </c>
      <c r="C13" s="10">
        <v>275.67</v>
      </c>
      <c r="D13" s="10">
        <v>267.29000000000002</v>
      </c>
      <c r="E13" s="10">
        <v>266.67</v>
      </c>
      <c r="F13" s="10">
        <v>291.27999999999997</v>
      </c>
      <c r="G13" s="10">
        <v>281.13</v>
      </c>
      <c r="H13" s="10">
        <v>280.26</v>
      </c>
      <c r="I13" s="10">
        <v>292.20999999999998</v>
      </c>
      <c r="J13" s="10">
        <v>336.79</v>
      </c>
      <c r="K13" s="10">
        <v>338.69</v>
      </c>
      <c r="L13" s="10">
        <v>362.51</v>
      </c>
      <c r="M13" s="10">
        <v>389.96</v>
      </c>
      <c r="N13" s="10">
        <v>389.66</v>
      </c>
      <c r="O13" s="10">
        <v>372.9</v>
      </c>
      <c r="P13" s="10">
        <v>370.66</v>
      </c>
      <c r="Q13" s="10">
        <v>364.24</v>
      </c>
      <c r="R13" s="10">
        <v>345.78</v>
      </c>
      <c r="S13" s="10">
        <v>397.7</v>
      </c>
      <c r="T13" s="10">
        <v>341.95</v>
      </c>
      <c r="U13" s="10">
        <v>311.54000000000002</v>
      </c>
      <c r="V13" s="10">
        <v>290.36</v>
      </c>
      <c r="W13" s="10">
        <v>281.97000000000003</v>
      </c>
      <c r="X13" s="10">
        <v>252.98</v>
      </c>
      <c r="Y13" s="10">
        <v>235.6</v>
      </c>
      <c r="Z13" s="10">
        <v>266.92</v>
      </c>
      <c r="AA13" s="10">
        <v>289.16000000000003</v>
      </c>
      <c r="AB13" s="32">
        <v>256.68</v>
      </c>
      <c r="AC13" s="32">
        <v>258.11</v>
      </c>
      <c r="AD13" s="32">
        <v>253.66</v>
      </c>
      <c r="AE13" s="32">
        <v>236.14</v>
      </c>
      <c r="AF13" s="32">
        <v>232.22</v>
      </c>
      <c r="AG13" s="32">
        <v>215.21</v>
      </c>
      <c r="AH13" s="32">
        <v>268.05</v>
      </c>
      <c r="AI13" s="32">
        <v>264.58999999999997</v>
      </c>
      <c r="AJ13" s="32">
        <v>325.34000000000003</v>
      </c>
      <c r="AK13" s="32">
        <v>314.12</v>
      </c>
      <c r="AL13" s="32">
        <v>297.31</v>
      </c>
      <c r="AM13" s="32">
        <v>302.74</v>
      </c>
      <c r="AN13" s="32">
        <v>314.08999999999997</v>
      </c>
      <c r="AO13" s="32">
        <v>325.13</v>
      </c>
      <c r="AP13" s="32">
        <v>262.89</v>
      </c>
      <c r="AQ13" s="32">
        <v>253.83</v>
      </c>
      <c r="AR13" s="32">
        <v>318.12</v>
      </c>
      <c r="AS13" s="32">
        <f t="shared" si="0"/>
        <v>64.289999999999992</v>
      </c>
      <c r="AT13" s="10">
        <f t="shared" si="1"/>
        <v>25.32797541661742</v>
      </c>
      <c r="AU13" s="25">
        <v>97</v>
      </c>
      <c r="AV13" s="10">
        <f t="shared" si="2"/>
        <v>397.7</v>
      </c>
      <c r="AW13" s="10">
        <f t="shared" si="3"/>
        <v>-20.010057832537086</v>
      </c>
      <c r="AX13" s="10">
        <f t="shared" si="4"/>
        <v>-79.579999999999984</v>
      </c>
    </row>
    <row r="14" spans="1:50" ht="13.5" customHeight="1" x14ac:dyDescent="0.15">
      <c r="A14" s="16" t="s">
        <v>32</v>
      </c>
      <c r="B14" s="6">
        <v>258.29000000000002</v>
      </c>
      <c r="C14" s="2">
        <v>274.06</v>
      </c>
      <c r="D14" s="2">
        <v>304.29000000000002</v>
      </c>
      <c r="E14" s="2">
        <v>304.8</v>
      </c>
      <c r="F14" s="2">
        <v>319.20999999999998</v>
      </c>
      <c r="G14" s="2">
        <v>318.08999999999997</v>
      </c>
      <c r="H14" s="2">
        <v>325.79000000000002</v>
      </c>
      <c r="I14" s="2">
        <v>341.04</v>
      </c>
      <c r="J14" s="2">
        <v>355.93</v>
      </c>
      <c r="K14" s="2">
        <v>363.68</v>
      </c>
      <c r="L14" s="2">
        <v>377.15</v>
      </c>
      <c r="M14" s="2">
        <v>426.35</v>
      </c>
      <c r="N14" s="2">
        <v>459.99</v>
      </c>
      <c r="O14" s="2">
        <v>409.55</v>
      </c>
      <c r="P14" s="2">
        <v>397.96</v>
      </c>
      <c r="Q14" s="2">
        <v>385.75</v>
      </c>
      <c r="R14" s="2">
        <v>382.79</v>
      </c>
      <c r="S14" s="2">
        <v>391.37</v>
      </c>
      <c r="T14" s="2">
        <v>385.38</v>
      </c>
      <c r="U14" s="2">
        <v>349.86</v>
      </c>
      <c r="V14" s="2">
        <v>343.43</v>
      </c>
      <c r="W14" s="2">
        <v>329.01</v>
      </c>
      <c r="X14" s="2">
        <v>324.05</v>
      </c>
      <c r="Y14" s="2">
        <v>315.08999999999997</v>
      </c>
      <c r="Z14" s="2">
        <v>292.41000000000003</v>
      </c>
      <c r="AA14" s="2">
        <v>319.3</v>
      </c>
      <c r="AB14" s="31">
        <v>362.53</v>
      </c>
      <c r="AC14" s="31">
        <v>379.6</v>
      </c>
      <c r="AD14" s="31">
        <v>353.9</v>
      </c>
      <c r="AE14" s="31">
        <v>287.74</v>
      </c>
      <c r="AF14" s="31">
        <v>338.46</v>
      </c>
      <c r="AG14" s="31">
        <v>289.7</v>
      </c>
      <c r="AH14" s="31">
        <v>330.73</v>
      </c>
      <c r="AI14" s="31">
        <v>316.41000000000003</v>
      </c>
      <c r="AJ14" s="31">
        <v>357.42</v>
      </c>
      <c r="AK14" s="31">
        <v>339.57</v>
      </c>
      <c r="AL14" s="31">
        <v>358.69</v>
      </c>
      <c r="AM14" s="31">
        <v>314.69</v>
      </c>
      <c r="AN14" s="31">
        <v>337.51</v>
      </c>
      <c r="AO14" s="31">
        <v>329.12</v>
      </c>
      <c r="AP14" s="31">
        <v>369.61</v>
      </c>
      <c r="AQ14" s="31">
        <v>303.24</v>
      </c>
      <c r="AR14" s="31">
        <v>315.72000000000003</v>
      </c>
      <c r="AS14" s="37">
        <f t="shared" si="0"/>
        <v>12.480000000000018</v>
      </c>
      <c r="AT14" s="8">
        <f t="shared" si="1"/>
        <v>4.1155520379897226</v>
      </c>
      <c r="AU14" s="38">
        <v>92</v>
      </c>
      <c r="AV14" s="8">
        <f t="shared" si="2"/>
        <v>459.99</v>
      </c>
      <c r="AW14" s="8">
        <f t="shared" si="3"/>
        <v>-31.363725298376043</v>
      </c>
      <c r="AX14" s="8">
        <f t="shared" si="4"/>
        <v>-144.26999999999998</v>
      </c>
    </row>
    <row r="15" spans="1:50" ht="13.5" customHeight="1" x14ac:dyDescent="0.15">
      <c r="A15" s="16" t="s">
        <v>33</v>
      </c>
      <c r="B15" s="6">
        <v>262.16000000000003</v>
      </c>
      <c r="C15" s="2">
        <v>268.72000000000003</v>
      </c>
      <c r="D15" s="2">
        <v>286.05</v>
      </c>
      <c r="E15" s="2">
        <v>285.01</v>
      </c>
      <c r="F15" s="2">
        <v>272.52999999999997</v>
      </c>
      <c r="G15" s="2">
        <v>313.10000000000002</v>
      </c>
      <c r="H15" s="2">
        <v>313.60000000000002</v>
      </c>
      <c r="I15" s="2">
        <v>321.33</v>
      </c>
      <c r="J15" s="2">
        <v>362.31</v>
      </c>
      <c r="K15" s="2">
        <v>375.53</v>
      </c>
      <c r="L15" s="2">
        <v>404.52</v>
      </c>
      <c r="M15" s="2">
        <v>434.99</v>
      </c>
      <c r="N15" s="2">
        <v>430.86</v>
      </c>
      <c r="O15" s="2">
        <v>409.75</v>
      </c>
      <c r="P15" s="2">
        <v>404.62</v>
      </c>
      <c r="Q15" s="2">
        <v>373.42</v>
      </c>
      <c r="R15" s="2">
        <v>399.95</v>
      </c>
      <c r="S15" s="2">
        <v>366.57</v>
      </c>
      <c r="T15" s="2">
        <v>312.02999999999997</v>
      </c>
      <c r="U15" s="2">
        <v>338.91</v>
      </c>
      <c r="V15" s="2">
        <v>334.09</v>
      </c>
      <c r="W15" s="2">
        <v>372.89</v>
      </c>
      <c r="X15" s="2">
        <v>325.56</v>
      </c>
      <c r="Y15" s="2">
        <v>310.93</v>
      </c>
      <c r="Z15" s="2">
        <v>318.26</v>
      </c>
      <c r="AA15" s="2">
        <v>314.74</v>
      </c>
      <c r="AB15" s="31">
        <v>404.23</v>
      </c>
      <c r="AC15" s="31">
        <v>296.95999999999998</v>
      </c>
      <c r="AD15" s="31">
        <v>294.31</v>
      </c>
      <c r="AE15" s="31">
        <v>298.37</v>
      </c>
      <c r="AF15" s="31">
        <v>272.85000000000002</v>
      </c>
      <c r="AG15" s="31">
        <v>261.98</v>
      </c>
      <c r="AH15" s="31">
        <v>273.83999999999997</v>
      </c>
      <c r="AI15" s="31">
        <v>278.98</v>
      </c>
      <c r="AJ15" s="31">
        <v>302.94999999999993</v>
      </c>
      <c r="AK15" s="31">
        <v>344.69</v>
      </c>
      <c r="AL15" s="31">
        <v>387.74</v>
      </c>
      <c r="AM15" s="31">
        <v>296.56</v>
      </c>
      <c r="AN15" s="31">
        <v>345.49</v>
      </c>
      <c r="AO15" s="31">
        <v>389.43</v>
      </c>
      <c r="AP15" s="31">
        <v>289.63</v>
      </c>
      <c r="AQ15" s="31">
        <v>286.99</v>
      </c>
      <c r="AR15" s="31">
        <v>365.14</v>
      </c>
      <c r="AS15" s="31">
        <f t="shared" si="0"/>
        <v>78.149999999999977</v>
      </c>
      <c r="AT15" s="2">
        <f t="shared" si="1"/>
        <v>27.230913969127847</v>
      </c>
      <c r="AU15" s="24">
        <v>91</v>
      </c>
      <c r="AV15" s="2">
        <f t="shared" si="2"/>
        <v>434.99</v>
      </c>
      <c r="AW15" s="2">
        <f t="shared" si="3"/>
        <v>-16.057840410124381</v>
      </c>
      <c r="AX15" s="2">
        <f t="shared" si="4"/>
        <v>-69.850000000000023</v>
      </c>
    </row>
    <row r="16" spans="1:50" ht="13.5" customHeight="1" x14ac:dyDescent="0.15">
      <c r="A16" s="16" t="s">
        <v>34</v>
      </c>
      <c r="B16" s="6">
        <v>331.29</v>
      </c>
      <c r="C16" s="2">
        <v>351.61</v>
      </c>
      <c r="D16" s="2">
        <v>363.32</v>
      </c>
      <c r="E16" s="2">
        <v>376.7</v>
      </c>
      <c r="F16" s="2">
        <v>400.18</v>
      </c>
      <c r="G16" s="2">
        <v>428.07</v>
      </c>
      <c r="H16" s="2">
        <v>430.99</v>
      </c>
      <c r="I16" s="2">
        <v>461.97</v>
      </c>
      <c r="J16" s="2">
        <v>473.89</v>
      </c>
      <c r="K16" s="2">
        <v>499.56</v>
      </c>
      <c r="L16" s="2">
        <v>529.76</v>
      </c>
      <c r="M16" s="2">
        <v>564.69000000000005</v>
      </c>
      <c r="N16" s="2">
        <v>569.69000000000005</v>
      </c>
      <c r="O16" s="2">
        <v>516.26</v>
      </c>
      <c r="P16" s="2">
        <v>515.85</v>
      </c>
      <c r="Q16" s="2">
        <v>527.9</v>
      </c>
      <c r="R16" s="2">
        <v>525.61</v>
      </c>
      <c r="S16" s="2">
        <v>523.66</v>
      </c>
      <c r="T16" s="2">
        <v>496.05</v>
      </c>
      <c r="U16" s="2">
        <v>466.51</v>
      </c>
      <c r="V16" s="2">
        <v>443.48</v>
      </c>
      <c r="W16" s="2">
        <v>436.31</v>
      </c>
      <c r="X16" s="2">
        <v>455.91</v>
      </c>
      <c r="Y16" s="2">
        <v>436.21</v>
      </c>
      <c r="Z16" s="2">
        <v>420.95</v>
      </c>
      <c r="AA16" s="2">
        <v>406.08</v>
      </c>
      <c r="AB16" s="31">
        <v>431.37</v>
      </c>
      <c r="AC16" s="31">
        <v>448.34</v>
      </c>
      <c r="AD16" s="31">
        <v>436.01</v>
      </c>
      <c r="AE16" s="31">
        <v>365.27</v>
      </c>
      <c r="AF16" s="31">
        <v>348.33</v>
      </c>
      <c r="AG16" s="31">
        <v>378.76</v>
      </c>
      <c r="AH16" s="31">
        <v>401.1</v>
      </c>
      <c r="AI16" s="31">
        <v>402.95</v>
      </c>
      <c r="AJ16" s="31">
        <v>391.86</v>
      </c>
      <c r="AK16" s="31">
        <v>393.04</v>
      </c>
      <c r="AL16" s="31">
        <v>442.82</v>
      </c>
      <c r="AM16" s="31">
        <v>418.51</v>
      </c>
      <c r="AN16" s="31">
        <v>470.18</v>
      </c>
      <c r="AO16" s="31">
        <v>484</v>
      </c>
      <c r="AP16" s="31">
        <v>338.09</v>
      </c>
      <c r="AQ16" s="31">
        <v>337.56</v>
      </c>
      <c r="AR16" s="31">
        <v>425.98</v>
      </c>
      <c r="AS16" s="31">
        <f t="shared" si="0"/>
        <v>88.420000000000016</v>
      </c>
      <c r="AT16" s="2">
        <f t="shared" si="1"/>
        <v>26.193861831970612</v>
      </c>
      <c r="AU16" s="24">
        <v>92</v>
      </c>
      <c r="AV16" s="2">
        <f t="shared" si="2"/>
        <v>569.69000000000005</v>
      </c>
      <c r="AW16" s="2">
        <f t="shared" si="3"/>
        <v>-25.226000105320445</v>
      </c>
      <c r="AX16" s="2">
        <f t="shared" si="4"/>
        <v>-143.71000000000004</v>
      </c>
    </row>
    <row r="17" spans="1:50" ht="13.5" customHeight="1" x14ac:dyDescent="0.15">
      <c r="A17" s="16" t="s">
        <v>35</v>
      </c>
      <c r="B17" s="6">
        <v>310.99</v>
      </c>
      <c r="C17" s="2">
        <v>297.79000000000002</v>
      </c>
      <c r="D17" s="2">
        <v>317.19</v>
      </c>
      <c r="E17" s="2">
        <v>324.04000000000002</v>
      </c>
      <c r="F17" s="2">
        <v>352.91</v>
      </c>
      <c r="G17" s="2">
        <v>363.16</v>
      </c>
      <c r="H17" s="2">
        <v>363.66</v>
      </c>
      <c r="I17" s="2">
        <v>376.15</v>
      </c>
      <c r="J17" s="2">
        <v>410.77</v>
      </c>
      <c r="K17" s="2">
        <v>429.23</v>
      </c>
      <c r="L17" s="2">
        <v>447.44</v>
      </c>
      <c r="M17" s="2">
        <v>464.43</v>
      </c>
      <c r="N17" s="2">
        <v>480.23</v>
      </c>
      <c r="O17" s="2">
        <v>441.52</v>
      </c>
      <c r="P17" s="2">
        <v>427.9</v>
      </c>
      <c r="Q17" s="2">
        <v>452.61</v>
      </c>
      <c r="R17" s="2">
        <v>455.44</v>
      </c>
      <c r="S17" s="2">
        <v>442.41</v>
      </c>
      <c r="T17" s="2">
        <v>400.52</v>
      </c>
      <c r="U17" s="2">
        <v>398.8</v>
      </c>
      <c r="V17" s="2">
        <v>429.83</v>
      </c>
      <c r="W17" s="2">
        <v>381.76</v>
      </c>
      <c r="X17" s="2">
        <v>337.56</v>
      </c>
      <c r="Y17" s="2">
        <v>363.9</v>
      </c>
      <c r="Z17" s="2">
        <v>376.12</v>
      </c>
      <c r="AA17" s="2">
        <v>352.29</v>
      </c>
      <c r="AB17" s="31">
        <v>346.65</v>
      </c>
      <c r="AC17" s="31">
        <v>383.21</v>
      </c>
      <c r="AD17" s="31">
        <v>354.22</v>
      </c>
      <c r="AE17" s="31">
        <v>307.77</v>
      </c>
      <c r="AF17" s="31">
        <v>341.7</v>
      </c>
      <c r="AG17" s="31">
        <v>320.48</v>
      </c>
      <c r="AH17" s="31">
        <v>303.08999999999997</v>
      </c>
      <c r="AI17" s="31">
        <v>308.74</v>
      </c>
      <c r="AJ17" s="31">
        <v>263.8</v>
      </c>
      <c r="AK17" s="31">
        <v>410.63</v>
      </c>
      <c r="AL17" s="31">
        <v>359.82</v>
      </c>
      <c r="AM17" s="31">
        <v>384.7</v>
      </c>
      <c r="AN17" s="31">
        <v>394.86</v>
      </c>
      <c r="AO17" s="31">
        <v>414.21</v>
      </c>
      <c r="AP17" s="31">
        <v>318.31000000000006</v>
      </c>
      <c r="AQ17" s="31">
        <v>329.81</v>
      </c>
      <c r="AR17" s="31">
        <v>386.06</v>
      </c>
      <c r="AS17" s="31">
        <f t="shared" si="0"/>
        <v>56.25</v>
      </c>
      <c r="AT17" s="2">
        <f t="shared" si="1"/>
        <v>17.055274248809926</v>
      </c>
      <c r="AU17" s="24">
        <v>92</v>
      </c>
      <c r="AV17" s="2">
        <f t="shared" si="2"/>
        <v>480.23</v>
      </c>
      <c r="AW17" s="2">
        <f t="shared" si="3"/>
        <v>-19.6093538512796</v>
      </c>
      <c r="AX17" s="2">
        <f t="shared" si="4"/>
        <v>-94.170000000000016</v>
      </c>
    </row>
    <row r="18" spans="1:50" ht="13.5" customHeight="1" x14ac:dyDescent="0.15">
      <c r="A18" s="16" t="s">
        <v>36</v>
      </c>
      <c r="B18" s="6">
        <v>250.62</v>
      </c>
      <c r="C18" s="2">
        <v>264.8</v>
      </c>
      <c r="D18" s="2">
        <v>261.89</v>
      </c>
      <c r="E18" s="2">
        <v>272.29000000000002</v>
      </c>
      <c r="F18" s="2">
        <v>285.01</v>
      </c>
      <c r="G18" s="2">
        <v>280.13</v>
      </c>
      <c r="H18" s="2">
        <v>276.32</v>
      </c>
      <c r="I18" s="2">
        <v>271.33999999999997</v>
      </c>
      <c r="J18" s="2">
        <v>290.58999999999997</v>
      </c>
      <c r="K18" s="2">
        <v>298.13</v>
      </c>
      <c r="L18" s="2">
        <v>341.09</v>
      </c>
      <c r="M18" s="2">
        <v>355.26</v>
      </c>
      <c r="N18" s="2">
        <v>368.25</v>
      </c>
      <c r="O18" s="2">
        <v>359.16</v>
      </c>
      <c r="P18" s="2">
        <v>368.25</v>
      </c>
      <c r="Q18" s="2">
        <v>379.85</v>
      </c>
      <c r="R18" s="2">
        <v>376.12</v>
      </c>
      <c r="S18" s="2">
        <v>357.67</v>
      </c>
      <c r="T18" s="2">
        <v>342.39</v>
      </c>
      <c r="U18" s="2">
        <v>306.85000000000002</v>
      </c>
      <c r="V18" s="2">
        <v>298.27999999999997</v>
      </c>
      <c r="W18" s="2">
        <v>293.23</v>
      </c>
      <c r="X18" s="2">
        <v>230.56</v>
      </c>
      <c r="Y18" s="2">
        <v>262.77999999999997</v>
      </c>
      <c r="Z18" s="2">
        <v>262.86</v>
      </c>
      <c r="AA18" s="2">
        <v>257.7</v>
      </c>
      <c r="AB18" s="32">
        <v>278.76</v>
      </c>
      <c r="AC18" s="32">
        <v>254.99</v>
      </c>
      <c r="AD18" s="32">
        <v>258.74</v>
      </c>
      <c r="AE18" s="32">
        <v>253.23</v>
      </c>
      <c r="AF18" s="32">
        <v>249.95</v>
      </c>
      <c r="AG18" s="32">
        <v>242.49</v>
      </c>
      <c r="AH18" s="32">
        <v>226.17</v>
      </c>
      <c r="AI18" s="32">
        <v>237.19000000000005</v>
      </c>
      <c r="AJ18" s="32">
        <v>210.71999999999997</v>
      </c>
      <c r="AK18" s="32">
        <v>264.45</v>
      </c>
      <c r="AL18" s="32">
        <v>266.92</v>
      </c>
      <c r="AM18" s="32">
        <v>287.5</v>
      </c>
      <c r="AN18" s="32">
        <v>270.17</v>
      </c>
      <c r="AO18" s="32">
        <v>299.17</v>
      </c>
      <c r="AP18" s="32">
        <v>242.63</v>
      </c>
      <c r="AQ18" s="32">
        <v>292.61</v>
      </c>
      <c r="AR18" s="32">
        <v>252.99</v>
      </c>
      <c r="AS18" s="32">
        <f t="shared" si="0"/>
        <v>-39.620000000000005</v>
      </c>
      <c r="AT18" s="10">
        <f t="shared" si="1"/>
        <v>-13.540207101602819</v>
      </c>
      <c r="AU18" s="25">
        <v>95</v>
      </c>
      <c r="AV18" s="10">
        <f t="shared" si="2"/>
        <v>379.85</v>
      </c>
      <c r="AW18" s="10">
        <f t="shared" si="3"/>
        <v>-33.397393708042657</v>
      </c>
      <c r="AX18" s="10">
        <f t="shared" si="4"/>
        <v>-126.86000000000001</v>
      </c>
    </row>
    <row r="19" spans="1:50" ht="13.5" customHeight="1" x14ac:dyDescent="0.15">
      <c r="A19" s="22" t="s">
        <v>37</v>
      </c>
      <c r="B19" s="7">
        <v>278.81</v>
      </c>
      <c r="C19" s="8">
        <v>310.95999999999998</v>
      </c>
      <c r="D19" s="8">
        <v>327.10000000000002</v>
      </c>
      <c r="E19" s="8">
        <v>312.87</v>
      </c>
      <c r="F19" s="8">
        <v>340.13</v>
      </c>
      <c r="G19" s="8">
        <v>346.03</v>
      </c>
      <c r="H19" s="8">
        <v>352.25</v>
      </c>
      <c r="I19" s="8">
        <v>365.77</v>
      </c>
      <c r="J19" s="8">
        <v>374.35</v>
      </c>
      <c r="K19" s="8">
        <v>382.85</v>
      </c>
      <c r="L19" s="8">
        <v>420.84</v>
      </c>
      <c r="M19" s="8">
        <v>441.57</v>
      </c>
      <c r="N19" s="8">
        <v>421.33</v>
      </c>
      <c r="O19" s="8">
        <v>448.03</v>
      </c>
      <c r="P19" s="8">
        <v>465.72</v>
      </c>
      <c r="Q19" s="8">
        <v>452.97</v>
      </c>
      <c r="R19" s="8">
        <v>456.92</v>
      </c>
      <c r="S19" s="8">
        <v>453.9</v>
      </c>
      <c r="T19" s="8">
        <v>431.34</v>
      </c>
      <c r="U19" s="8">
        <v>399.81</v>
      </c>
      <c r="V19" s="8">
        <v>394.43</v>
      </c>
      <c r="W19" s="8">
        <v>374.9</v>
      </c>
      <c r="X19" s="8">
        <v>399.78</v>
      </c>
      <c r="Y19" s="8">
        <v>378.8</v>
      </c>
      <c r="Z19" s="8">
        <v>329.51</v>
      </c>
      <c r="AA19" s="8">
        <v>394.48</v>
      </c>
      <c r="AB19" s="31">
        <v>318.72000000000003</v>
      </c>
      <c r="AC19" s="31">
        <v>371.79</v>
      </c>
      <c r="AD19" s="31">
        <v>383.35</v>
      </c>
      <c r="AE19" s="31">
        <v>205.49</v>
      </c>
      <c r="AF19" s="31">
        <v>253.68</v>
      </c>
      <c r="AG19" s="31">
        <v>263.13</v>
      </c>
      <c r="AH19" s="31">
        <v>315.24</v>
      </c>
      <c r="AI19" s="31">
        <v>332</v>
      </c>
      <c r="AJ19" s="31">
        <v>358.49999999999994</v>
      </c>
      <c r="AK19" s="31">
        <v>297.14</v>
      </c>
      <c r="AL19" s="31">
        <v>279.63</v>
      </c>
      <c r="AM19" s="31">
        <v>309.29000000000002</v>
      </c>
      <c r="AN19" s="31">
        <v>331.94</v>
      </c>
      <c r="AO19" s="31">
        <v>332.45</v>
      </c>
      <c r="AP19" s="31">
        <v>235.44</v>
      </c>
      <c r="AQ19" s="31">
        <v>249.62</v>
      </c>
      <c r="AR19" s="31">
        <v>302.76</v>
      </c>
      <c r="AS19" s="37">
        <f t="shared" si="0"/>
        <v>53.139999999999986</v>
      </c>
      <c r="AT19" s="8">
        <f t="shared" si="1"/>
        <v>21.28835830462301</v>
      </c>
      <c r="AU19" s="38">
        <v>94</v>
      </c>
      <c r="AV19" s="8">
        <f t="shared" si="2"/>
        <v>465.72</v>
      </c>
      <c r="AW19" s="8">
        <f t="shared" si="3"/>
        <v>-34.990981705745952</v>
      </c>
      <c r="AX19" s="8">
        <f>AR19-AV19</f>
        <v>-162.96000000000004</v>
      </c>
    </row>
    <row r="20" spans="1:50" ht="13.5" customHeight="1" x14ac:dyDescent="0.15">
      <c r="A20" s="16" t="s">
        <v>38</v>
      </c>
      <c r="B20" s="6">
        <v>242.94</v>
      </c>
      <c r="C20" s="2">
        <v>265.19</v>
      </c>
      <c r="D20" s="2">
        <v>269.44</v>
      </c>
      <c r="E20" s="2">
        <v>268.89999999999998</v>
      </c>
      <c r="F20" s="2">
        <v>281.74</v>
      </c>
      <c r="G20" s="2">
        <v>285.61</v>
      </c>
      <c r="H20" s="2">
        <v>277.69</v>
      </c>
      <c r="I20" s="2">
        <v>288.42</v>
      </c>
      <c r="J20" s="2">
        <v>305.98</v>
      </c>
      <c r="K20" s="2">
        <v>308.7</v>
      </c>
      <c r="L20" s="2">
        <v>331.25</v>
      </c>
      <c r="M20" s="2">
        <v>366.45</v>
      </c>
      <c r="N20" s="2">
        <v>369.86</v>
      </c>
      <c r="O20" s="2">
        <v>363.66</v>
      </c>
      <c r="P20" s="2">
        <v>365.35</v>
      </c>
      <c r="Q20" s="2">
        <v>382.87</v>
      </c>
      <c r="R20" s="2">
        <v>354.39</v>
      </c>
      <c r="S20" s="2">
        <v>311.10000000000002</v>
      </c>
      <c r="T20" s="2">
        <v>361.28</v>
      </c>
      <c r="U20" s="2">
        <v>322.52999999999997</v>
      </c>
      <c r="V20" s="2">
        <v>296.69</v>
      </c>
      <c r="W20" s="2">
        <v>281.52</v>
      </c>
      <c r="X20" s="2">
        <v>282.07</v>
      </c>
      <c r="Y20" s="2">
        <v>256.02</v>
      </c>
      <c r="Z20" s="2">
        <v>257.95</v>
      </c>
      <c r="AA20" s="2">
        <v>269.2</v>
      </c>
      <c r="AB20" s="31">
        <v>238.2</v>
      </c>
      <c r="AC20" s="31">
        <v>193.63</v>
      </c>
      <c r="AD20" s="31">
        <v>233.95</v>
      </c>
      <c r="AE20" s="31">
        <v>241.5</v>
      </c>
      <c r="AF20" s="31">
        <v>225.08</v>
      </c>
      <c r="AG20" s="31">
        <v>223.41</v>
      </c>
      <c r="AH20" s="31">
        <v>208.7</v>
      </c>
      <c r="AI20" s="31">
        <v>245.68</v>
      </c>
      <c r="AJ20" s="31">
        <v>218.03000000000003</v>
      </c>
      <c r="AK20" s="31">
        <v>322.56</v>
      </c>
      <c r="AL20" s="31">
        <v>330.63</v>
      </c>
      <c r="AM20" s="31">
        <v>284.64</v>
      </c>
      <c r="AN20" s="31">
        <v>305.49</v>
      </c>
      <c r="AO20" s="31">
        <v>308.85000000000002</v>
      </c>
      <c r="AP20" s="31">
        <v>494.16</v>
      </c>
      <c r="AQ20" s="31">
        <v>244.3</v>
      </c>
      <c r="AR20" s="31">
        <v>360.55</v>
      </c>
      <c r="AS20" s="31">
        <f t="shared" si="0"/>
        <v>116.25</v>
      </c>
      <c r="AT20" s="2">
        <f t="shared" si="1"/>
        <v>47.584936553417933</v>
      </c>
      <c r="AU20" s="24">
        <v>20</v>
      </c>
      <c r="AV20" s="2">
        <f t="shared" si="2"/>
        <v>494.16</v>
      </c>
      <c r="AW20" s="2">
        <f>(AR20/AV20-1)*100</f>
        <v>-27.03780152177433</v>
      </c>
      <c r="AX20" s="2">
        <f t="shared" si="4"/>
        <v>-133.61000000000001</v>
      </c>
    </row>
    <row r="21" spans="1:50" ht="13.5" customHeight="1" x14ac:dyDescent="0.15">
      <c r="A21" s="16" t="s">
        <v>39</v>
      </c>
      <c r="B21" s="6">
        <v>279.48</v>
      </c>
      <c r="C21" s="2">
        <v>273</v>
      </c>
      <c r="D21" s="2">
        <v>287.05</v>
      </c>
      <c r="E21" s="2">
        <v>277.75</v>
      </c>
      <c r="F21" s="2">
        <v>310.82</v>
      </c>
      <c r="G21" s="2">
        <v>300.67</v>
      </c>
      <c r="H21" s="2">
        <v>277.87</v>
      </c>
      <c r="I21" s="2">
        <v>315.83999999999997</v>
      </c>
      <c r="J21" s="2">
        <v>332.6</v>
      </c>
      <c r="K21" s="2">
        <v>305.79000000000002</v>
      </c>
      <c r="L21" s="2">
        <v>355.75</v>
      </c>
      <c r="M21" s="2">
        <v>390.33</v>
      </c>
      <c r="N21" s="2">
        <v>383.81</v>
      </c>
      <c r="O21" s="2">
        <v>368.23</v>
      </c>
      <c r="P21" s="2">
        <v>384.2</v>
      </c>
      <c r="Q21" s="2">
        <v>400.41</v>
      </c>
      <c r="R21" s="2">
        <v>405.26</v>
      </c>
      <c r="S21" s="2">
        <v>404.13</v>
      </c>
      <c r="T21" s="2">
        <v>321.18</v>
      </c>
      <c r="U21" s="2">
        <v>322.52999999999997</v>
      </c>
      <c r="V21" s="2">
        <v>357.7</v>
      </c>
      <c r="W21" s="2">
        <v>307.8</v>
      </c>
      <c r="X21" s="2">
        <v>256.66000000000003</v>
      </c>
      <c r="Y21" s="2">
        <v>317.88</v>
      </c>
      <c r="Z21" s="2">
        <v>267.10000000000002</v>
      </c>
      <c r="AA21" s="2">
        <v>218.98</v>
      </c>
      <c r="AB21" s="31">
        <v>312.43</v>
      </c>
      <c r="AC21" s="31">
        <v>276.92</v>
      </c>
      <c r="AD21" s="31">
        <v>246.8</v>
      </c>
      <c r="AE21" s="31">
        <v>198.69</v>
      </c>
      <c r="AF21" s="31">
        <v>243.77</v>
      </c>
      <c r="AG21" s="31">
        <v>242.9</v>
      </c>
      <c r="AH21" s="31">
        <v>275.06</v>
      </c>
      <c r="AI21" s="31">
        <v>234.01</v>
      </c>
      <c r="AJ21" s="31">
        <v>263.20999999999998</v>
      </c>
      <c r="AK21" s="31">
        <v>326.7</v>
      </c>
      <c r="AL21" s="31">
        <v>357.69</v>
      </c>
      <c r="AM21" s="31">
        <v>269.19</v>
      </c>
      <c r="AN21" s="31">
        <v>260.88</v>
      </c>
      <c r="AO21" s="31">
        <v>282.23</v>
      </c>
      <c r="AP21" s="31">
        <v>344.3</v>
      </c>
      <c r="AQ21" s="31">
        <v>282.47000000000003</v>
      </c>
      <c r="AR21" s="31">
        <v>286.56</v>
      </c>
      <c r="AS21" s="31">
        <f t="shared" si="0"/>
        <v>4.089999999999975</v>
      </c>
      <c r="AT21" s="2">
        <f t="shared" si="1"/>
        <v>1.4479413743052172</v>
      </c>
      <c r="AU21" s="24">
        <v>96</v>
      </c>
      <c r="AV21" s="2">
        <f t="shared" si="2"/>
        <v>405.26</v>
      </c>
      <c r="AW21" s="2">
        <f t="shared" si="3"/>
        <v>-29.289838622119134</v>
      </c>
      <c r="AX21" s="2">
        <f t="shared" si="4"/>
        <v>-118.69999999999999</v>
      </c>
    </row>
    <row r="22" spans="1:50" ht="13.5" customHeight="1" x14ac:dyDescent="0.15">
      <c r="A22" s="16" t="s">
        <v>40</v>
      </c>
      <c r="B22" s="6">
        <v>234.5</v>
      </c>
      <c r="C22" s="2">
        <v>237.33</v>
      </c>
      <c r="D22" s="2">
        <v>264.67</v>
      </c>
      <c r="E22" s="2">
        <v>266.20999999999998</v>
      </c>
      <c r="F22" s="2">
        <v>270.06</v>
      </c>
      <c r="G22" s="2">
        <v>294.60000000000002</v>
      </c>
      <c r="H22" s="2">
        <v>282.63</v>
      </c>
      <c r="I22" s="2">
        <v>294.58999999999997</v>
      </c>
      <c r="J22" s="2">
        <v>328.18</v>
      </c>
      <c r="K22" s="2">
        <v>355.18</v>
      </c>
      <c r="L22" s="2">
        <v>366.05</v>
      </c>
      <c r="M22" s="2">
        <v>417.05</v>
      </c>
      <c r="N22" s="2">
        <v>420.25</v>
      </c>
      <c r="O22" s="2">
        <v>416.84</v>
      </c>
      <c r="P22" s="2">
        <v>387.86</v>
      </c>
      <c r="Q22" s="2">
        <v>331.34</v>
      </c>
      <c r="R22" s="2">
        <v>447.38</v>
      </c>
      <c r="S22" s="2">
        <v>402.79</v>
      </c>
      <c r="T22" s="2">
        <v>338.68</v>
      </c>
      <c r="U22" s="2">
        <v>346.38</v>
      </c>
      <c r="V22" s="2">
        <v>338.65</v>
      </c>
      <c r="W22" s="2">
        <v>279.98</v>
      </c>
      <c r="X22" s="2">
        <v>322.04000000000002</v>
      </c>
      <c r="Y22" s="6" t="s">
        <v>78</v>
      </c>
      <c r="Z22" s="2">
        <v>304.17</v>
      </c>
      <c r="AA22" s="2">
        <v>331.36</v>
      </c>
      <c r="AB22" s="31">
        <v>259.88</v>
      </c>
      <c r="AC22" s="31">
        <v>235.18</v>
      </c>
      <c r="AD22" s="31">
        <v>258.06</v>
      </c>
      <c r="AE22" s="31">
        <v>237.45</v>
      </c>
      <c r="AF22" s="31">
        <v>267.01</v>
      </c>
      <c r="AG22" s="31">
        <v>245.08</v>
      </c>
      <c r="AH22" s="31">
        <v>226.64</v>
      </c>
      <c r="AI22" s="31">
        <v>258.41000000000003</v>
      </c>
      <c r="AJ22" s="31">
        <v>284.61</v>
      </c>
      <c r="AK22" s="31">
        <v>325.39</v>
      </c>
      <c r="AL22" s="31">
        <v>274.24</v>
      </c>
      <c r="AM22" s="31">
        <v>304.27999999999997</v>
      </c>
      <c r="AN22" s="31">
        <v>312.38</v>
      </c>
      <c r="AO22" s="31">
        <v>295.14</v>
      </c>
      <c r="AP22" s="31">
        <v>226.59</v>
      </c>
      <c r="AQ22" s="31">
        <v>273.51</v>
      </c>
      <c r="AR22" s="31">
        <v>339.48</v>
      </c>
      <c r="AS22" s="31">
        <f t="shared" si="0"/>
        <v>65.970000000000027</v>
      </c>
      <c r="AT22" s="2">
        <f t="shared" si="1"/>
        <v>24.119776242184933</v>
      </c>
      <c r="AU22" s="24">
        <v>96</v>
      </c>
      <c r="AV22" s="2">
        <f t="shared" si="2"/>
        <v>447.38</v>
      </c>
      <c r="AW22" s="2">
        <f t="shared" si="3"/>
        <v>-24.118199293665331</v>
      </c>
      <c r="AX22" s="2">
        <f t="shared" si="4"/>
        <v>-107.89999999999998</v>
      </c>
    </row>
    <row r="23" spans="1:50" ht="13.5" customHeight="1" x14ac:dyDescent="0.15">
      <c r="A23" s="23" t="s">
        <v>41</v>
      </c>
      <c r="B23" s="9">
        <v>227.33</v>
      </c>
      <c r="C23" s="10">
        <v>260.51</v>
      </c>
      <c r="D23" s="10">
        <v>256.77</v>
      </c>
      <c r="E23" s="10">
        <v>265.3</v>
      </c>
      <c r="F23" s="10">
        <v>288.95</v>
      </c>
      <c r="G23" s="10">
        <v>285.62</v>
      </c>
      <c r="H23" s="10">
        <v>299.57</v>
      </c>
      <c r="I23" s="10">
        <v>298.69</v>
      </c>
      <c r="J23" s="10">
        <v>302.01</v>
      </c>
      <c r="K23" s="10">
        <v>320.69</v>
      </c>
      <c r="L23" s="10">
        <v>367.87</v>
      </c>
      <c r="M23" s="10">
        <v>384.28</v>
      </c>
      <c r="N23" s="10">
        <v>379.18</v>
      </c>
      <c r="O23" s="10">
        <v>377.12</v>
      </c>
      <c r="P23" s="10">
        <v>398.98</v>
      </c>
      <c r="Q23" s="10">
        <v>383.56</v>
      </c>
      <c r="R23" s="10">
        <v>375.62</v>
      </c>
      <c r="S23" s="10">
        <v>373.95</v>
      </c>
      <c r="T23" s="10">
        <v>321.61</v>
      </c>
      <c r="U23" s="10">
        <v>315.33</v>
      </c>
      <c r="V23" s="10">
        <v>311.27</v>
      </c>
      <c r="W23" s="10">
        <v>329.83</v>
      </c>
      <c r="X23" s="10">
        <v>305.39999999999998</v>
      </c>
      <c r="Y23" s="10">
        <v>293.98</v>
      </c>
      <c r="Z23" s="10">
        <v>285.64999999999998</v>
      </c>
      <c r="AA23" s="10">
        <v>306.58</v>
      </c>
      <c r="AB23" s="32">
        <v>279.08</v>
      </c>
      <c r="AC23" s="32">
        <v>279.35000000000002</v>
      </c>
      <c r="AD23" s="32">
        <v>290.73</v>
      </c>
      <c r="AE23" s="32">
        <v>258.95999999999998</v>
      </c>
      <c r="AF23" s="32">
        <v>266.13</v>
      </c>
      <c r="AG23" s="32">
        <v>236.51</v>
      </c>
      <c r="AH23" s="32">
        <v>265.16000000000003</v>
      </c>
      <c r="AI23" s="32">
        <v>273.36</v>
      </c>
      <c r="AJ23" s="32">
        <v>262.09000000000003</v>
      </c>
      <c r="AK23" s="32">
        <v>224.75</v>
      </c>
      <c r="AL23" s="32">
        <v>292.29000000000002</v>
      </c>
      <c r="AM23" s="32">
        <v>276.94</v>
      </c>
      <c r="AN23" s="32">
        <v>311.18000000000006</v>
      </c>
      <c r="AO23" s="32">
        <v>343.54</v>
      </c>
      <c r="AP23" s="32">
        <v>237.97</v>
      </c>
      <c r="AQ23" s="32">
        <v>278.95</v>
      </c>
      <c r="AR23" s="32">
        <v>295.02999999999997</v>
      </c>
      <c r="AS23" s="32">
        <f t="shared" si="0"/>
        <v>16.079999999999984</v>
      </c>
      <c r="AT23" s="10">
        <f t="shared" si="1"/>
        <v>5.7644739200573447</v>
      </c>
      <c r="AU23" s="25">
        <v>94</v>
      </c>
      <c r="AV23" s="10">
        <f t="shared" si="2"/>
        <v>398.98</v>
      </c>
      <c r="AW23" s="10">
        <f t="shared" si="3"/>
        <v>-26.053937540728867</v>
      </c>
      <c r="AX23" s="10">
        <f t="shared" si="4"/>
        <v>-103.95000000000005</v>
      </c>
    </row>
    <row r="24" spans="1:50" ht="13.5" customHeight="1" x14ac:dyDescent="0.2">
      <c r="A24" s="17" t="s">
        <v>42</v>
      </c>
      <c r="B24" s="6">
        <v>274.24</v>
      </c>
      <c r="C24" s="2">
        <v>267.57</v>
      </c>
      <c r="D24" s="2">
        <v>267.26</v>
      </c>
      <c r="E24" s="2">
        <v>287.68</v>
      </c>
      <c r="F24" s="2">
        <v>314.81</v>
      </c>
      <c r="G24" s="2">
        <v>304.72000000000003</v>
      </c>
      <c r="H24" s="2">
        <v>323</v>
      </c>
      <c r="I24" s="2">
        <v>323.58999999999997</v>
      </c>
      <c r="J24" s="2">
        <v>350.26</v>
      </c>
      <c r="K24" s="2">
        <v>377.33</v>
      </c>
      <c r="L24" s="2">
        <v>390.92</v>
      </c>
      <c r="M24" s="2">
        <v>419.16</v>
      </c>
      <c r="N24" s="2">
        <v>385.5</v>
      </c>
      <c r="O24" s="2">
        <v>404.98</v>
      </c>
      <c r="P24" s="2">
        <v>377</v>
      </c>
      <c r="Q24" s="2">
        <v>373.39</v>
      </c>
      <c r="R24" s="2">
        <v>435.58</v>
      </c>
      <c r="S24" s="2">
        <v>350.23</v>
      </c>
      <c r="T24" s="2">
        <v>364.92</v>
      </c>
      <c r="U24" s="6">
        <v>301.08999999999997</v>
      </c>
      <c r="V24" s="2">
        <v>295.47000000000003</v>
      </c>
      <c r="W24" s="2">
        <v>307.35000000000002</v>
      </c>
      <c r="X24" s="2">
        <v>274.66000000000003</v>
      </c>
      <c r="Y24" s="2">
        <v>302.86</v>
      </c>
      <c r="Z24" s="2">
        <v>282.57</v>
      </c>
      <c r="AA24" s="2">
        <v>253.66</v>
      </c>
      <c r="AB24" s="31">
        <v>297.35000000000002</v>
      </c>
      <c r="AC24" s="31">
        <v>272.68</v>
      </c>
      <c r="AD24" s="31">
        <v>327.20999999999998</v>
      </c>
      <c r="AE24" s="31">
        <v>295.89999999999998</v>
      </c>
      <c r="AF24" s="31">
        <v>309.64999999999998</v>
      </c>
      <c r="AG24" s="31">
        <v>257.68</v>
      </c>
      <c r="AH24" s="31">
        <v>307.64</v>
      </c>
      <c r="AI24" s="31">
        <v>314.61</v>
      </c>
      <c r="AJ24" s="31">
        <v>307.95</v>
      </c>
      <c r="AK24" s="31">
        <v>300.93</v>
      </c>
      <c r="AL24" s="31">
        <v>304.76</v>
      </c>
      <c r="AM24" s="31">
        <v>355.97</v>
      </c>
      <c r="AN24" s="31">
        <v>364.36</v>
      </c>
      <c r="AO24" s="31">
        <v>319.04000000000002</v>
      </c>
      <c r="AP24" s="31">
        <v>286.67</v>
      </c>
      <c r="AQ24" s="31">
        <v>286.06</v>
      </c>
      <c r="AR24" s="31">
        <v>268.95</v>
      </c>
      <c r="AS24" s="37">
        <f t="shared" si="0"/>
        <v>-17.110000000000014</v>
      </c>
      <c r="AT24" s="8">
        <f t="shared" si="1"/>
        <v>-5.9812626721666877</v>
      </c>
      <c r="AU24" s="38">
        <v>96</v>
      </c>
      <c r="AV24" s="8">
        <f t="shared" si="2"/>
        <v>435.58</v>
      </c>
      <c r="AW24" s="8">
        <f t="shared" si="3"/>
        <v>-38.254740805362964</v>
      </c>
      <c r="AX24" s="8">
        <f t="shared" si="4"/>
        <v>-166.63</v>
      </c>
    </row>
    <row r="25" spans="1:50" ht="13.5" customHeight="1" x14ac:dyDescent="0.2">
      <c r="A25" s="17" t="s">
        <v>43</v>
      </c>
      <c r="B25" s="6">
        <v>273.98</v>
      </c>
      <c r="C25" s="2">
        <v>274.23</v>
      </c>
      <c r="D25" s="2">
        <v>300.48</v>
      </c>
      <c r="E25" s="2">
        <v>294.20999999999998</v>
      </c>
      <c r="F25" s="2">
        <v>303.76</v>
      </c>
      <c r="G25" s="2">
        <v>309.22000000000003</v>
      </c>
      <c r="H25" s="2">
        <v>325.32</v>
      </c>
      <c r="I25" s="2">
        <v>336.17</v>
      </c>
      <c r="J25" s="2">
        <v>363.94</v>
      </c>
      <c r="K25" s="2">
        <v>375.47</v>
      </c>
      <c r="L25" s="2">
        <v>408.72</v>
      </c>
      <c r="M25" s="2">
        <v>440.81</v>
      </c>
      <c r="N25" s="2">
        <v>409.7</v>
      </c>
      <c r="O25" s="2">
        <v>428.57</v>
      </c>
      <c r="P25" s="2">
        <v>421.39</v>
      </c>
      <c r="Q25" s="2">
        <v>407.49</v>
      </c>
      <c r="R25" s="2">
        <v>386.71</v>
      </c>
      <c r="S25" s="2">
        <v>356.4</v>
      </c>
      <c r="T25" s="2">
        <v>366.8</v>
      </c>
      <c r="U25" s="6">
        <v>359.55</v>
      </c>
      <c r="V25" s="2">
        <v>308.08999999999997</v>
      </c>
      <c r="W25" s="2">
        <v>320.3</v>
      </c>
      <c r="X25" s="2">
        <v>317.07</v>
      </c>
      <c r="Y25" s="2">
        <v>339.64</v>
      </c>
      <c r="Z25" s="2">
        <v>308.13</v>
      </c>
      <c r="AA25" s="2">
        <v>270.45</v>
      </c>
      <c r="AB25" s="31">
        <v>316.55</v>
      </c>
      <c r="AC25" s="31">
        <v>338.01</v>
      </c>
      <c r="AD25" s="31">
        <v>317.27999999999997</v>
      </c>
      <c r="AE25" s="31">
        <v>279.16000000000003</v>
      </c>
      <c r="AF25" s="31">
        <v>239.8</v>
      </c>
      <c r="AG25" s="31">
        <v>287.88</v>
      </c>
      <c r="AH25" s="31">
        <v>285.64</v>
      </c>
      <c r="AI25" s="31">
        <v>287.26000000000005</v>
      </c>
      <c r="AJ25" s="31">
        <v>309.64</v>
      </c>
      <c r="AK25" s="31">
        <v>287.23</v>
      </c>
      <c r="AL25" s="31">
        <v>336.71</v>
      </c>
      <c r="AM25" s="31">
        <v>319.27999999999997</v>
      </c>
      <c r="AN25" s="31">
        <v>305.27</v>
      </c>
      <c r="AO25" s="31">
        <v>416.33</v>
      </c>
      <c r="AP25" s="31">
        <v>256.44</v>
      </c>
      <c r="AQ25" s="31">
        <v>236.77</v>
      </c>
      <c r="AR25" s="31">
        <v>332.06</v>
      </c>
      <c r="AS25" s="31">
        <f t="shared" si="0"/>
        <v>95.289999999999992</v>
      </c>
      <c r="AT25" s="2">
        <f t="shared" si="1"/>
        <v>40.245808168264553</v>
      </c>
      <c r="AU25" s="24">
        <v>91</v>
      </c>
      <c r="AV25" s="2">
        <f t="shared" si="2"/>
        <v>440.81</v>
      </c>
      <c r="AW25" s="2">
        <f t="shared" si="3"/>
        <v>-24.670492956148905</v>
      </c>
      <c r="AX25" s="2">
        <f t="shared" si="4"/>
        <v>-108.75</v>
      </c>
    </row>
    <row r="26" spans="1:50" ht="13.5" customHeight="1" x14ac:dyDescent="0.2">
      <c r="A26" s="17" t="s">
        <v>44</v>
      </c>
      <c r="B26" s="6">
        <v>293.43</v>
      </c>
      <c r="C26" s="2">
        <v>309.45999999999998</v>
      </c>
      <c r="D26" s="2">
        <v>305.77</v>
      </c>
      <c r="E26" s="2">
        <v>303.93</v>
      </c>
      <c r="F26" s="2">
        <v>318.13</v>
      </c>
      <c r="G26" s="2">
        <v>333.01</v>
      </c>
      <c r="H26" s="2">
        <v>348.33</v>
      </c>
      <c r="I26" s="2">
        <v>357.22</v>
      </c>
      <c r="J26" s="2">
        <v>392.26</v>
      </c>
      <c r="K26" s="2">
        <v>400.21</v>
      </c>
      <c r="L26" s="2">
        <v>440.61</v>
      </c>
      <c r="M26" s="2">
        <v>433.26</v>
      </c>
      <c r="N26" s="2">
        <v>471.99</v>
      </c>
      <c r="O26" s="2">
        <v>423.94</v>
      </c>
      <c r="P26" s="2">
        <v>397.14</v>
      </c>
      <c r="Q26" s="2">
        <v>404.16</v>
      </c>
      <c r="R26" s="2">
        <v>409.61</v>
      </c>
      <c r="S26" s="2">
        <v>434.68</v>
      </c>
      <c r="T26" s="2">
        <v>405.13</v>
      </c>
      <c r="U26" s="6">
        <v>365.77</v>
      </c>
      <c r="V26" s="2">
        <v>341.86</v>
      </c>
      <c r="W26" s="2">
        <v>368.17</v>
      </c>
      <c r="X26" s="2">
        <v>348.46</v>
      </c>
      <c r="Y26" s="2">
        <v>343.57</v>
      </c>
      <c r="Z26" s="2">
        <v>338.67</v>
      </c>
      <c r="AA26" s="2">
        <v>369.21399999999994</v>
      </c>
      <c r="AB26" s="31">
        <v>378.4</v>
      </c>
      <c r="AC26" s="31">
        <v>403.33</v>
      </c>
      <c r="AD26" s="31">
        <v>343.06</v>
      </c>
      <c r="AE26" s="31">
        <v>403.1</v>
      </c>
      <c r="AF26" s="31">
        <v>269.81</v>
      </c>
      <c r="AG26" s="31">
        <v>328.8</v>
      </c>
      <c r="AH26" s="31">
        <v>324.77</v>
      </c>
      <c r="AI26" s="31">
        <v>359.79000000000008</v>
      </c>
      <c r="AJ26" s="31">
        <v>357.87</v>
      </c>
      <c r="AK26" s="31">
        <v>328.36</v>
      </c>
      <c r="AL26" s="31">
        <v>314.36</v>
      </c>
      <c r="AM26" s="31">
        <v>378.33</v>
      </c>
      <c r="AN26" s="31">
        <v>432.93</v>
      </c>
      <c r="AO26" s="31">
        <v>335.71</v>
      </c>
      <c r="AP26" s="31">
        <v>286.26</v>
      </c>
      <c r="AQ26" s="31">
        <v>317.7</v>
      </c>
      <c r="AR26" s="31">
        <v>385.4</v>
      </c>
      <c r="AS26" s="31">
        <f t="shared" si="0"/>
        <v>67.699999999999989</v>
      </c>
      <c r="AT26" s="2">
        <f t="shared" si="1"/>
        <v>21.309411394397237</v>
      </c>
      <c r="AU26" s="24">
        <v>92</v>
      </c>
      <c r="AV26" s="2">
        <f t="shared" si="2"/>
        <v>471.99</v>
      </c>
      <c r="AW26" s="2">
        <f t="shared" si="3"/>
        <v>-18.3457276637217</v>
      </c>
      <c r="AX26" s="2">
        <f t="shared" si="4"/>
        <v>-86.590000000000032</v>
      </c>
    </row>
    <row r="27" spans="1:50" ht="13.5" customHeight="1" x14ac:dyDescent="0.2">
      <c r="A27" s="17" t="s">
        <v>45</v>
      </c>
      <c r="B27" s="6">
        <v>271.27</v>
      </c>
      <c r="C27" s="2">
        <v>270.79000000000002</v>
      </c>
      <c r="D27" s="2">
        <v>274.47000000000003</v>
      </c>
      <c r="E27" s="2">
        <v>276.01</v>
      </c>
      <c r="F27" s="2">
        <v>278.63</v>
      </c>
      <c r="G27" s="2">
        <v>292.93</v>
      </c>
      <c r="H27" s="2">
        <v>319.83</v>
      </c>
      <c r="I27" s="2">
        <v>329.08</v>
      </c>
      <c r="J27" s="2">
        <v>330.73</v>
      </c>
      <c r="K27" s="2">
        <v>379.67</v>
      </c>
      <c r="L27" s="2">
        <v>374.43</v>
      </c>
      <c r="M27" s="2">
        <v>425.37</v>
      </c>
      <c r="N27" s="2">
        <v>365.28</v>
      </c>
      <c r="O27" s="2">
        <v>367.4</v>
      </c>
      <c r="P27" s="2">
        <v>396.09</v>
      </c>
      <c r="Q27" s="2">
        <v>376.06</v>
      </c>
      <c r="R27" s="2">
        <v>364.15</v>
      </c>
      <c r="S27" s="2">
        <v>374.13</v>
      </c>
      <c r="T27" s="2">
        <v>348.31</v>
      </c>
      <c r="U27" s="6">
        <v>301.33</v>
      </c>
      <c r="V27" s="2">
        <v>374.41</v>
      </c>
      <c r="W27" s="2">
        <v>400.29</v>
      </c>
      <c r="X27" s="2">
        <v>290.88</v>
      </c>
      <c r="Y27" s="2">
        <v>294.64</v>
      </c>
      <c r="Z27" s="2">
        <v>274.13</v>
      </c>
      <c r="AA27" s="2">
        <v>311.43</v>
      </c>
      <c r="AB27" s="31">
        <v>355.09</v>
      </c>
      <c r="AC27" s="31">
        <v>386.48</v>
      </c>
      <c r="AD27" s="31" t="s">
        <v>78</v>
      </c>
      <c r="AE27" s="31">
        <v>259.45</v>
      </c>
      <c r="AF27" s="31">
        <v>284.72000000000003</v>
      </c>
      <c r="AG27" s="31">
        <v>263.02999999999997</v>
      </c>
      <c r="AH27" s="31">
        <v>303.5</v>
      </c>
      <c r="AI27" s="31">
        <v>316.95</v>
      </c>
      <c r="AJ27" s="31">
        <v>261.46999999999997</v>
      </c>
      <c r="AK27" s="31">
        <v>270.35000000000002</v>
      </c>
      <c r="AL27" s="31">
        <v>290.20999999999998</v>
      </c>
      <c r="AM27" s="31">
        <v>340.83</v>
      </c>
      <c r="AN27" s="31">
        <v>338.75</v>
      </c>
      <c r="AO27" s="31">
        <v>345.33</v>
      </c>
      <c r="AP27" s="31">
        <v>316.47000000000003</v>
      </c>
      <c r="AQ27" s="31">
        <v>256.27</v>
      </c>
      <c r="AR27" s="31">
        <v>313.45999999999998</v>
      </c>
      <c r="AS27" s="31">
        <f t="shared" si="0"/>
        <v>57.19</v>
      </c>
      <c r="AT27" s="2">
        <f t="shared" si="1"/>
        <v>22.31630701993992</v>
      </c>
      <c r="AU27" s="24">
        <v>91</v>
      </c>
      <c r="AV27" s="2">
        <f t="shared" si="2"/>
        <v>425.37</v>
      </c>
      <c r="AW27" s="2">
        <f t="shared" si="3"/>
        <v>-26.308860521428411</v>
      </c>
      <c r="AX27" s="2">
        <f t="shared" si="4"/>
        <v>-111.91000000000003</v>
      </c>
    </row>
    <row r="28" spans="1:50" ht="13.5" customHeight="1" x14ac:dyDescent="0.2">
      <c r="A28" s="18" t="s">
        <v>46</v>
      </c>
      <c r="B28" s="9">
        <v>259.42</v>
      </c>
      <c r="C28" s="10">
        <v>297.25</v>
      </c>
      <c r="D28" s="10">
        <v>335.61</v>
      </c>
      <c r="E28" s="10">
        <v>336.36</v>
      </c>
      <c r="F28" s="10">
        <v>336.2</v>
      </c>
      <c r="G28" s="10">
        <v>292.85000000000002</v>
      </c>
      <c r="H28" s="10">
        <v>359.69</v>
      </c>
      <c r="I28" s="10">
        <v>395.65</v>
      </c>
      <c r="J28" s="10">
        <v>411.07</v>
      </c>
      <c r="K28" s="10">
        <v>435.42</v>
      </c>
      <c r="L28" s="10">
        <v>471.86</v>
      </c>
      <c r="M28" s="10">
        <v>485.75</v>
      </c>
      <c r="N28" s="10">
        <v>473.75</v>
      </c>
      <c r="O28" s="10">
        <v>466.5</v>
      </c>
      <c r="P28" s="10">
        <v>442.13</v>
      </c>
      <c r="Q28" s="10">
        <v>466.29</v>
      </c>
      <c r="R28" s="10">
        <v>457.77</v>
      </c>
      <c r="S28" s="10">
        <v>516.79999999999995</v>
      </c>
      <c r="T28" s="10">
        <v>369.9</v>
      </c>
      <c r="U28" s="9">
        <v>370.11</v>
      </c>
      <c r="V28" s="10">
        <v>368.93</v>
      </c>
      <c r="W28" s="10">
        <v>376.32</v>
      </c>
      <c r="X28" s="10">
        <v>345.25</v>
      </c>
      <c r="Y28" s="10">
        <v>307.58999999999997</v>
      </c>
      <c r="Z28" s="10">
        <v>308.42</v>
      </c>
      <c r="AA28" s="10">
        <v>294.14</v>
      </c>
      <c r="AB28" s="32">
        <v>351.26</v>
      </c>
      <c r="AC28" s="32">
        <v>362.62</v>
      </c>
      <c r="AD28" s="32" t="s">
        <v>78</v>
      </c>
      <c r="AE28" s="32">
        <v>193.78</v>
      </c>
      <c r="AF28" s="32">
        <v>266.36</v>
      </c>
      <c r="AG28" s="32">
        <v>259.01</v>
      </c>
      <c r="AH28" s="32">
        <v>278.11</v>
      </c>
      <c r="AI28" s="32">
        <v>278.58999999999997</v>
      </c>
      <c r="AJ28" s="32">
        <v>277.37</v>
      </c>
      <c r="AK28" s="32">
        <v>306.27999999999997</v>
      </c>
      <c r="AL28" s="32">
        <v>278.27</v>
      </c>
      <c r="AM28" s="32">
        <v>295.29000000000002</v>
      </c>
      <c r="AN28" s="32">
        <v>321.44</v>
      </c>
      <c r="AO28" s="32">
        <v>351.36</v>
      </c>
      <c r="AP28" s="32">
        <v>217.7</v>
      </c>
      <c r="AQ28" s="32">
        <v>234.01</v>
      </c>
      <c r="AR28" s="32">
        <v>361.87</v>
      </c>
      <c r="AS28" s="32">
        <f t="shared" si="0"/>
        <v>127.86000000000001</v>
      </c>
      <c r="AT28" s="10">
        <f t="shared" si="1"/>
        <v>54.638690654245558</v>
      </c>
      <c r="AU28" s="25">
        <v>97</v>
      </c>
      <c r="AV28" s="10">
        <f t="shared" si="2"/>
        <v>516.79999999999995</v>
      </c>
      <c r="AW28" s="10">
        <f t="shared" si="3"/>
        <v>-29.978715170278637</v>
      </c>
      <c r="AX28" s="10">
        <f t="shared" si="4"/>
        <v>-154.92999999999995</v>
      </c>
    </row>
    <row r="29" spans="1:50" ht="13.5" customHeight="1" x14ac:dyDescent="0.2">
      <c r="A29" s="17" t="s">
        <v>47</v>
      </c>
      <c r="B29" s="6">
        <v>309.33</v>
      </c>
      <c r="C29" s="2">
        <v>303.83</v>
      </c>
      <c r="D29" s="2">
        <v>313.23</v>
      </c>
      <c r="E29" s="2">
        <v>322.68</v>
      </c>
      <c r="F29" s="2">
        <v>321.57</v>
      </c>
      <c r="G29" s="2">
        <v>334.64</v>
      </c>
      <c r="H29" s="2">
        <v>339.19</v>
      </c>
      <c r="I29" s="2">
        <v>343.37</v>
      </c>
      <c r="J29" s="2">
        <v>353.2</v>
      </c>
      <c r="K29" s="2">
        <v>357.15</v>
      </c>
      <c r="L29" s="2">
        <v>395.11</v>
      </c>
      <c r="M29" s="2">
        <v>404.62</v>
      </c>
      <c r="N29" s="2">
        <v>410.3</v>
      </c>
      <c r="O29" s="2">
        <v>411.1</v>
      </c>
      <c r="P29" s="2">
        <v>420.5</v>
      </c>
      <c r="Q29" s="2">
        <v>411.74</v>
      </c>
      <c r="R29" s="2">
        <v>397.87</v>
      </c>
      <c r="S29" s="2">
        <v>382.92</v>
      </c>
      <c r="T29" s="2">
        <v>336.11</v>
      </c>
      <c r="U29" s="7">
        <v>308.74</v>
      </c>
      <c r="V29" s="8">
        <v>353.64</v>
      </c>
      <c r="W29" s="2">
        <v>257.95999999999998</v>
      </c>
      <c r="X29" s="2">
        <v>284.52999999999997</v>
      </c>
      <c r="Y29" s="2">
        <v>274.55</v>
      </c>
      <c r="Z29" s="2">
        <v>287.41000000000003</v>
      </c>
      <c r="AA29" s="2">
        <v>275.2</v>
      </c>
      <c r="AB29" s="31">
        <v>274.29000000000002</v>
      </c>
      <c r="AC29" s="31">
        <v>305.58</v>
      </c>
      <c r="AD29" s="31">
        <v>297.35000000000002</v>
      </c>
      <c r="AE29" s="31">
        <v>233.37</v>
      </c>
      <c r="AF29" s="31">
        <v>257.14</v>
      </c>
      <c r="AG29" s="31">
        <v>296.36</v>
      </c>
      <c r="AH29" s="31">
        <v>319.3</v>
      </c>
      <c r="AI29" s="31">
        <v>307.79000000000002</v>
      </c>
      <c r="AJ29" s="31">
        <v>253.38000000000002</v>
      </c>
      <c r="AK29" s="31">
        <v>350.43</v>
      </c>
      <c r="AL29" s="31">
        <v>341.53</v>
      </c>
      <c r="AM29" s="31">
        <v>307.33</v>
      </c>
      <c r="AN29" s="31">
        <v>388.11</v>
      </c>
      <c r="AO29" s="31">
        <v>386.69</v>
      </c>
      <c r="AP29" s="31">
        <v>244.86</v>
      </c>
      <c r="AQ29" s="31">
        <v>189.38</v>
      </c>
      <c r="AR29" s="31">
        <v>342.78</v>
      </c>
      <c r="AS29" s="37">
        <f t="shared" si="0"/>
        <v>153.39999999999998</v>
      </c>
      <c r="AT29" s="8">
        <f t="shared" si="1"/>
        <v>81.001161685500051</v>
      </c>
      <c r="AU29" s="38">
        <v>94</v>
      </c>
      <c r="AV29" s="8">
        <f t="shared" si="2"/>
        <v>420.5</v>
      </c>
      <c r="AW29" s="8">
        <f t="shared" si="3"/>
        <v>-18.482758620689665</v>
      </c>
      <c r="AX29" s="8">
        <f t="shared" si="4"/>
        <v>-77.720000000000027</v>
      </c>
    </row>
    <row r="30" spans="1:50" ht="13.5" customHeight="1" x14ac:dyDescent="0.2">
      <c r="A30" s="17" t="s">
        <v>48</v>
      </c>
      <c r="B30" s="6">
        <v>323.85000000000002</v>
      </c>
      <c r="C30" s="2">
        <v>327.29000000000002</v>
      </c>
      <c r="D30" s="2">
        <v>335.05</v>
      </c>
      <c r="E30" s="2">
        <v>330.66</v>
      </c>
      <c r="F30" s="2">
        <v>342.93</v>
      </c>
      <c r="G30" s="2">
        <v>365.63</v>
      </c>
      <c r="H30" s="2">
        <v>373.87</v>
      </c>
      <c r="I30" s="2">
        <v>381.61</v>
      </c>
      <c r="J30" s="2">
        <v>397.28</v>
      </c>
      <c r="K30" s="2">
        <v>424.96</v>
      </c>
      <c r="L30" s="2">
        <v>468.15</v>
      </c>
      <c r="M30" s="2">
        <v>504.93</v>
      </c>
      <c r="N30" s="2">
        <v>471.31</v>
      </c>
      <c r="O30" s="2">
        <v>442.74</v>
      </c>
      <c r="P30" s="2">
        <v>430.19</v>
      </c>
      <c r="Q30" s="2">
        <v>436.78</v>
      </c>
      <c r="R30" s="2">
        <v>454.21</v>
      </c>
      <c r="S30" s="2">
        <v>445.12</v>
      </c>
      <c r="T30" s="2">
        <v>380</v>
      </c>
      <c r="U30" s="6">
        <v>338.5</v>
      </c>
      <c r="V30" s="2">
        <v>316.81</v>
      </c>
      <c r="W30" s="2">
        <v>356.7</v>
      </c>
      <c r="X30" s="2">
        <v>328.25</v>
      </c>
      <c r="Y30" s="2">
        <v>313</v>
      </c>
      <c r="Z30" s="2">
        <v>307.98</v>
      </c>
      <c r="AA30" s="2">
        <v>321.55</v>
      </c>
      <c r="AB30" s="31">
        <v>327.81</v>
      </c>
      <c r="AC30" s="31">
        <v>355.84</v>
      </c>
      <c r="AD30" s="31">
        <v>350.4</v>
      </c>
      <c r="AE30" s="31">
        <v>295.74</v>
      </c>
      <c r="AF30" s="31">
        <v>261.76</v>
      </c>
      <c r="AG30" s="31">
        <v>297.27</v>
      </c>
      <c r="AH30" s="31">
        <v>278.62</v>
      </c>
      <c r="AI30" s="31">
        <v>294.75</v>
      </c>
      <c r="AJ30" s="31">
        <v>293.56</v>
      </c>
      <c r="AK30" s="31">
        <v>320.51</v>
      </c>
      <c r="AL30" s="31">
        <v>368.13</v>
      </c>
      <c r="AM30" s="31">
        <v>346.47</v>
      </c>
      <c r="AN30" s="31">
        <v>359.91</v>
      </c>
      <c r="AO30" s="31">
        <v>412.6</v>
      </c>
      <c r="AP30" s="31">
        <v>358.53</v>
      </c>
      <c r="AQ30" s="31">
        <v>250.78</v>
      </c>
      <c r="AR30" s="31">
        <v>437.16</v>
      </c>
      <c r="AS30" s="31">
        <f t="shared" si="0"/>
        <v>186.38000000000002</v>
      </c>
      <c r="AT30" s="2">
        <f t="shared" si="1"/>
        <v>74.320121221788042</v>
      </c>
      <c r="AU30" s="24">
        <v>91</v>
      </c>
      <c r="AV30" s="2">
        <f t="shared" si="2"/>
        <v>504.93</v>
      </c>
      <c r="AW30" s="2">
        <f t="shared" si="3"/>
        <v>-13.421662408650704</v>
      </c>
      <c r="AX30" s="2">
        <f t="shared" si="4"/>
        <v>-67.769999999999982</v>
      </c>
    </row>
    <row r="31" spans="1:50" ht="13.5" customHeight="1" x14ac:dyDescent="0.2">
      <c r="A31" s="17" t="s">
        <v>49</v>
      </c>
      <c r="B31" s="6">
        <v>278.39</v>
      </c>
      <c r="C31" s="2">
        <v>290.04000000000002</v>
      </c>
      <c r="D31" s="2">
        <v>296.92</v>
      </c>
      <c r="E31" s="2">
        <v>301.69</v>
      </c>
      <c r="F31" s="2">
        <v>303.95</v>
      </c>
      <c r="G31" s="2">
        <v>321.66000000000003</v>
      </c>
      <c r="H31" s="2">
        <v>334.46</v>
      </c>
      <c r="I31" s="2">
        <v>316.39</v>
      </c>
      <c r="J31" s="2">
        <v>345.72</v>
      </c>
      <c r="K31" s="2">
        <v>362.51</v>
      </c>
      <c r="L31" s="2">
        <v>393.62</v>
      </c>
      <c r="M31" s="2">
        <v>426.79</v>
      </c>
      <c r="N31" s="2">
        <v>424.32</v>
      </c>
      <c r="O31" s="2">
        <v>433.06</v>
      </c>
      <c r="P31" s="2">
        <v>386.86</v>
      </c>
      <c r="Q31" s="2">
        <v>412.69</v>
      </c>
      <c r="R31" s="2">
        <v>410.06</v>
      </c>
      <c r="S31" s="2">
        <v>417</v>
      </c>
      <c r="T31" s="2">
        <v>342.12</v>
      </c>
      <c r="U31" s="6">
        <v>324.49</v>
      </c>
      <c r="V31" s="2">
        <v>320.57</v>
      </c>
      <c r="W31" s="2">
        <v>307.54000000000002</v>
      </c>
      <c r="X31" s="2">
        <v>278.89</v>
      </c>
      <c r="Y31" s="2">
        <v>291.83</v>
      </c>
      <c r="Z31" s="2">
        <v>287.86</v>
      </c>
      <c r="AA31" s="2">
        <v>310.01</v>
      </c>
      <c r="AB31" s="31">
        <v>272.77</v>
      </c>
      <c r="AC31" s="31">
        <v>259.33999999999997</v>
      </c>
      <c r="AD31" s="31">
        <v>247.32</v>
      </c>
      <c r="AE31" s="31">
        <v>331.19</v>
      </c>
      <c r="AF31" s="31">
        <v>261.72000000000003</v>
      </c>
      <c r="AG31" s="31">
        <v>314.68</v>
      </c>
      <c r="AH31" s="31">
        <v>300.85000000000002</v>
      </c>
      <c r="AI31" s="31">
        <v>307.32</v>
      </c>
      <c r="AJ31" s="31">
        <v>293.75000000000006</v>
      </c>
      <c r="AK31" s="31">
        <v>333.12</v>
      </c>
      <c r="AL31" s="31">
        <v>346.38</v>
      </c>
      <c r="AM31" s="31">
        <v>303.64</v>
      </c>
      <c r="AN31" s="31">
        <v>314.74</v>
      </c>
      <c r="AO31" s="31">
        <v>310.95</v>
      </c>
      <c r="AP31" s="31">
        <v>427.84</v>
      </c>
      <c r="AQ31" s="31">
        <v>205.96</v>
      </c>
      <c r="AR31" s="31">
        <v>399.11</v>
      </c>
      <c r="AS31" s="31">
        <f t="shared" si="0"/>
        <v>193.15</v>
      </c>
      <c r="AT31" s="2">
        <f t="shared" si="1"/>
        <v>93.780345698193827</v>
      </c>
      <c r="AU31" s="24">
        <v>93</v>
      </c>
      <c r="AV31" s="2">
        <f t="shared" si="2"/>
        <v>433.06</v>
      </c>
      <c r="AW31" s="2">
        <f t="shared" si="3"/>
        <v>-7.8395603380593926</v>
      </c>
      <c r="AX31" s="2">
        <f t="shared" si="4"/>
        <v>-33.949999999999989</v>
      </c>
    </row>
    <row r="32" spans="1:50" ht="13.5" customHeight="1" x14ac:dyDescent="0.2">
      <c r="A32" s="17" t="s">
        <v>50</v>
      </c>
      <c r="B32" s="6">
        <v>284.33999999999997</v>
      </c>
      <c r="C32" s="2">
        <v>301.18</v>
      </c>
      <c r="D32" s="2">
        <v>312.81</v>
      </c>
      <c r="E32" s="2">
        <v>296.24</v>
      </c>
      <c r="F32" s="2">
        <v>317.69</v>
      </c>
      <c r="G32" s="2">
        <v>335.52</v>
      </c>
      <c r="H32" s="2">
        <v>341.17</v>
      </c>
      <c r="I32" s="2">
        <v>321.93</v>
      </c>
      <c r="J32" s="2">
        <v>367.55</v>
      </c>
      <c r="K32" s="2">
        <v>361.69</v>
      </c>
      <c r="L32" s="2">
        <v>419.04</v>
      </c>
      <c r="M32" s="2">
        <v>429.77</v>
      </c>
      <c r="N32" s="2">
        <v>422.47</v>
      </c>
      <c r="O32" s="2">
        <v>420.77</v>
      </c>
      <c r="P32" s="2">
        <v>344.8</v>
      </c>
      <c r="Q32" s="2">
        <v>429.09</v>
      </c>
      <c r="R32" s="2">
        <v>442.73</v>
      </c>
      <c r="S32" s="2">
        <v>386.68</v>
      </c>
      <c r="T32" s="2">
        <v>368.61</v>
      </c>
      <c r="U32" s="6">
        <v>334.11</v>
      </c>
      <c r="V32" s="2">
        <v>327.64999999999998</v>
      </c>
      <c r="W32" s="2">
        <v>307.77</v>
      </c>
      <c r="X32" s="6" t="s">
        <v>78</v>
      </c>
      <c r="Y32" s="6">
        <v>347.13</v>
      </c>
      <c r="Z32" s="6" t="s">
        <v>78</v>
      </c>
      <c r="AA32" s="6">
        <v>293.38</v>
      </c>
      <c r="AB32" s="31">
        <v>265.89</v>
      </c>
      <c r="AC32" s="31">
        <v>281.41000000000003</v>
      </c>
      <c r="AD32" s="31">
        <v>311.88</v>
      </c>
      <c r="AE32" s="31">
        <v>299.77999999999997</v>
      </c>
      <c r="AF32" s="31">
        <v>235.08</v>
      </c>
      <c r="AG32" s="31">
        <v>252.66</v>
      </c>
      <c r="AH32" s="31">
        <v>249.93</v>
      </c>
      <c r="AI32" s="31">
        <v>285.92999999999995</v>
      </c>
      <c r="AJ32" s="31">
        <v>289.08999999999997</v>
      </c>
      <c r="AK32" s="31">
        <v>303.02999999999997</v>
      </c>
      <c r="AL32" s="31">
        <v>348.87</v>
      </c>
      <c r="AM32" s="31">
        <v>333.01</v>
      </c>
      <c r="AN32" s="31">
        <v>310.29000000000002</v>
      </c>
      <c r="AO32" s="31">
        <v>289.95999999999998</v>
      </c>
      <c r="AP32" s="31">
        <v>161.22</v>
      </c>
      <c r="AQ32" s="31">
        <v>263.17</v>
      </c>
      <c r="AR32" s="31">
        <v>268.33999999999997</v>
      </c>
      <c r="AS32" s="31">
        <f t="shared" si="0"/>
        <v>5.1699999999999591</v>
      </c>
      <c r="AT32" s="2">
        <f t="shared" si="1"/>
        <v>1.9645096325568767</v>
      </c>
      <c r="AU32" s="24">
        <v>96</v>
      </c>
      <c r="AV32" s="2">
        <f t="shared" si="2"/>
        <v>442.73</v>
      </c>
      <c r="AW32" s="2">
        <f t="shared" si="3"/>
        <v>-39.38969575136089</v>
      </c>
      <c r="AX32" s="2">
        <f t="shared" si="4"/>
        <v>-174.39000000000004</v>
      </c>
    </row>
    <row r="33" spans="1:50" ht="13.5" customHeight="1" x14ac:dyDescent="0.2">
      <c r="A33" s="18" t="s">
        <v>51</v>
      </c>
      <c r="B33" s="9">
        <v>215.54</v>
      </c>
      <c r="C33" s="10">
        <v>240.3</v>
      </c>
      <c r="D33" s="10">
        <v>236.83</v>
      </c>
      <c r="E33" s="10">
        <v>242.53</v>
      </c>
      <c r="F33" s="10">
        <v>246.14</v>
      </c>
      <c r="G33" s="10">
        <v>236.22</v>
      </c>
      <c r="H33" s="10">
        <v>256.93</v>
      </c>
      <c r="I33" s="10">
        <v>269.77999999999997</v>
      </c>
      <c r="J33" s="10">
        <v>284.10000000000002</v>
      </c>
      <c r="K33" s="10">
        <v>283.31</v>
      </c>
      <c r="L33" s="10">
        <v>326.17</v>
      </c>
      <c r="M33" s="10">
        <v>355.79</v>
      </c>
      <c r="N33" s="10">
        <v>347.56</v>
      </c>
      <c r="O33" s="10">
        <v>274.89999999999998</v>
      </c>
      <c r="P33" s="10">
        <v>270.92</v>
      </c>
      <c r="Q33" s="10">
        <v>277.74</v>
      </c>
      <c r="R33" s="10">
        <v>282.13</v>
      </c>
      <c r="S33" s="10">
        <v>279.13</v>
      </c>
      <c r="T33" s="10">
        <v>258.89</v>
      </c>
      <c r="U33" s="9">
        <v>248.25</v>
      </c>
      <c r="V33" s="10">
        <v>229.05</v>
      </c>
      <c r="W33" s="10">
        <v>225.06</v>
      </c>
      <c r="X33" s="10">
        <v>249.16</v>
      </c>
      <c r="Y33" s="10">
        <v>235.98</v>
      </c>
      <c r="Z33" s="2">
        <v>202.94</v>
      </c>
      <c r="AA33" s="2">
        <v>301.45</v>
      </c>
      <c r="AB33" s="32">
        <v>295.3</v>
      </c>
      <c r="AC33" s="32">
        <v>255.7</v>
      </c>
      <c r="AD33" s="32">
        <v>264.97000000000003</v>
      </c>
      <c r="AE33" s="32">
        <v>249.18</v>
      </c>
      <c r="AF33" s="32">
        <v>243.63</v>
      </c>
      <c r="AG33" s="32">
        <v>189.19</v>
      </c>
      <c r="AH33" s="32">
        <v>220.59</v>
      </c>
      <c r="AI33" s="32">
        <v>260.53999999999996</v>
      </c>
      <c r="AJ33" s="32">
        <v>224.45000000000005</v>
      </c>
      <c r="AK33" s="32">
        <v>229.08</v>
      </c>
      <c r="AL33" s="32">
        <v>241.19</v>
      </c>
      <c r="AM33" s="32">
        <v>249.58</v>
      </c>
      <c r="AN33" s="32">
        <v>281.51</v>
      </c>
      <c r="AO33" s="32">
        <v>260.36</v>
      </c>
      <c r="AP33" s="32" t="s">
        <v>78</v>
      </c>
      <c r="AQ33" s="32">
        <v>271.12</v>
      </c>
      <c r="AR33" s="32">
        <v>255</v>
      </c>
      <c r="AS33" s="32">
        <f t="shared" si="0"/>
        <v>-16.120000000000005</v>
      </c>
      <c r="AT33" s="9">
        <f t="shared" si="1"/>
        <v>-5.9457066981410511</v>
      </c>
      <c r="AU33" s="25">
        <v>91</v>
      </c>
      <c r="AV33" s="10">
        <f t="shared" si="2"/>
        <v>355.79</v>
      </c>
      <c r="AW33" s="9">
        <f t="shared" ref="AW33" si="5">(AR33/AV33-1)*100</f>
        <v>-28.328508389780495</v>
      </c>
      <c r="AX33" s="9">
        <f t="shared" ref="AX33" si="6">AR33-AV33</f>
        <v>-100.79000000000002</v>
      </c>
    </row>
    <row r="34" spans="1:50" ht="13.5" customHeight="1" x14ac:dyDescent="0.2">
      <c r="A34" s="17" t="s">
        <v>52</v>
      </c>
      <c r="B34" s="6">
        <v>243.33</v>
      </c>
      <c r="C34" s="2">
        <v>235.24</v>
      </c>
      <c r="D34" s="2">
        <v>253.92</v>
      </c>
      <c r="E34" s="2">
        <v>244.32</v>
      </c>
      <c r="F34" s="2">
        <v>247.31</v>
      </c>
      <c r="G34" s="2">
        <v>252.07</v>
      </c>
      <c r="H34" s="2">
        <v>271.01</v>
      </c>
      <c r="I34" s="2">
        <v>263.62</v>
      </c>
      <c r="J34" s="2">
        <v>273.24</v>
      </c>
      <c r="K34" s="2">
        <v>285.77999999999997</v>
      </c>
      <c r="L34" s="2">
        <v>314.44</v>
      </c>
      <c r="M34" s="2">
        <v>330.47</v>
      </c>
      <c r="N34" s="2">
        <v>321.38</v>
      </c>
      <c r="O34" s="2">
        <v>320.10000000000002</v>
      </c>
      <c r="P34" s="2">
        <v>299.92</v>
      </c>
      <c r="Q34" s="2">
        <v>303.51</v>
      </c>
      <c r="R34" s="2">
        <v>309.66000000000003</v>
      </c>
      <c r="S34" s="2">
        <v>293.74</v>
      </c>
      <c r="T34" s="8">
        <v>281.93</v>
      </c>
      <c r="U34" s="7">
        <v>273.57</v>
      </c>
      <c r="V34" s="8">
        <v>273.16000000000003</v>
      </c>
      <c r="W34" s="8">
        <v>255.64</v>
      </c>
      <c r="X34" s="8">
        <v>252</v>
      </c>
      <c r="Y34" s="8">
        <v>236.23</v>
      </c>
      <c r="Z34" s="8">
        <v>254.49</v>
      </c>
      <c r="AA34" s="8">
        <v>288.02999999999997</v>
      </c>
      <c r="AB34" s="31">
        <v>215.03</v>
      </c>
      <c r="AC34" s="31">
        <v>250.12</v>
      </c>
      <c r="AD34" s="31">
        <v>224.45</v>
      </c>
      <c r="AE34" s="31">
        <v>185.29</v>
      </c>
      <c r="AF34" s="31">
        <v>208.33</v>
      </c>
      <c r="AG34" s="31">
        <v>204.1</v>
      </c>
      <c r="AH34" s="31">
        <v>235</v>
      </c>
      <c r="AI34" s="31">
        <v>198.59</v>
      </c>
      <c r="AJ34" s="31">
        <v>190.56</v>
      </c>
      <c r="AK34" s="31">
        <v>221.31</v>
      </c>
      <c r="AL34" s="31">
        <v>221.13</v>
      </c>
      <c r="AM34" s="31">
        <v>246.81</v>
      </c>
      <c r="AN34" s="31">
        <v>297.45</v>
      </c>
      <c r="AO34" s="31">
        <v>238.88</v>
      </c>
      <c r="AP34" s="31">
        <v>275.77999999999997</v>
      </c>
      <c r="AQ34" s="31">
        <v>209.92</v>
      </c>
      <c r="AR34" s="31">
        <v>270.27</v>
      </c>
      <c r="AS34" s="37">
        <f t="shared" si="0"/>
        <v>60.349999999999994</v>
      </c>
      <c r="AT34" s="8">
        <f t="shared" si="1"/>
        <v>28.749047256097569</v>
      </c>
      <c r="AU34" s="38">
        <v>91</v>
      </c>
      <c r="AV34" s="8">
        <f t="shared" si="2"/>
        <v>330.47</v>
      </c>
      <c r="AW34" s="8">
        <f t="shared" si="3"/>
        <v>-18.21647955941539</v>
      </c>
      <c r="AX34" s="8">
        <f t="shared" si="4"/>
        <v>-60.200000000000045</v>
      </c>
    </row>
    <row r="35" spans="1:50" ht="13.5" customHeight="1" x14ac:dyDescent="0.2">
      <c r="A35" s="17" t="s">
        <v>53</v>
      </c>
      <c r="B35" s="6">
        <v>223.23</v>
      </c>
      <c r="C35" s="2">
        <v>251.71</v>
      </c>
      <c r="D35" s="2">
        <v>248.42</v>
      </c>
      <c r="E35" s="2">
        <v>248.71</v>
      </c>
      <c r="F35" s="2">
        <v>256.47000000000003</v>
      </c>
      <c r="G35" s="2">
        <v>251.53</v>
      </c>
      <c r="H35" s="2">
        <v>256.58</v>
      </c>
      <c r="I35" s="2">
        <v>273.11</v>
      </c>
      <c r="J35" s="2">
        <v>258.77</v>
      </c>
      <c r="K35" s="2">
        <v>281.93</v>
      </c>
      <c r="L35" s="2">
        <v>304.18</v>
      </c>
      <c r="M35" s="2">
        <v>333.63</v>
      </c>
      <c r="N35" s="2">
        <v>343.01</v>
      </c>
      <c r="O35" s="2">
        <v>325.94</v>
      </c>
      <c r="P35" s="2">
        <v>324.55</v>
      </c>
      <c r="Q35" s="2">
        <v>313.42</v>
      </c>
      <c r="R35" s="2">
        <v>362.37</v>
      </c>
      <c r="S35" s="2">
        <v>358.71</v>
      </c>
      <c r="T35" s="2">
        <v>317.52</v>
      </c>
      <c r="U35" s="6">
        <v>279.11</v>
      </c>
      <c r="V35" s="2">
        <v>247.27</v>
      </c>
      <c r="W35" s="2">
        <v>316</v>
      </c>
      <c r="X35" s="2">
        <v>253.03</v>
      </c>
      <c r="Y35" s="2">
        <v>225.68</v>
      </c>
      <c r="Z35" s="2">
        <v>226.93</v>
      </c>
      <c r="AA35" s="2">
        <v>237.16</v>
      </c>
      <c r="AB35" s="31">
        <v>234.36</v>
      </c>
      <c r="AC35" s="31">
        <v>251.69</v>
      </c>
      <c r="AD35" s="31">
        <v>269.42</v>
      </c>
      <c r="AE35" s="31">
        <v>229.44</v>
      </c>
      <c r="AF35" s="31">
        <v>236.84</v>
      </c>
      <c r="AG35" s="31">
        <v>218.01</v>
      </c>
      <c r="AH35" s="31">
        <v>236.4</v>
      </c>
      <c r="AI35" s="31">
        <v>220.48000000000002</v>
      </c>
      <c r="AJ35" s="31">
        <v>263.28999999999996</v>
      </c>
      <c r="AK35" s="31">
        <v>256.2</v>
      </c>
      <c r="AL35" s="31">
        <v>286.38</v>
      </c>
      <c r="AM35" s="31">
        <v>269.49</v>
      </c>
      <c r="AN35" s="31">
        <v>269</v>
      </c>
      <c r="AO35" s="31">
        <v>257.27999999999997</v>
      </c>
      <c r="AP35" s="31">
        <v>268.7</v>
      </c>
      <c r="AQ35" s="31">
        <v>241.49</v>
      </c>
      <c r="AR35" s="31">
        <v>299.91000000000003</v>
      </c>
      <c r="AS35" s="31">
        <f t="shared" si="0"/>
        <v>58.420000000000016</v>
      </c>
      <c r="AT35" s="2">
        <f t="shared" si="1"/>
        <v>24.191477907987924</v>
      </c>
      <c r="AU35" s="24">
        <v>96</v>
      </c>
      <c r="AV35" s="2">
        <f t="shared" si="2"/>
        <v>362.37</v>
      </c>
      <c r="AW35" s="2">
        <f t="shared" si="3"/>
        <v>-17.236526202500201</v>
      </c>
      <c r="AX35" s="2">
        <f t="shared" si="4"/>
        <v>-62.45999999999998</v>
      </c>
    </row>
    <row r="36" spans="1:50" ht="13.5" customHeight="1" x14ac:dyDescent="0.2">
      <c r="A36" s="17" t="s">
        <v>54</v>
      </c>
      <c r="B36" s="6">
        <v>265.13</v>
      </c>
      <c r="C36" s="2">
        <v>275.47000000000003</v>
      </c>
      <c r="D36" s="2">
        <v>284.95999999999998</v>
      </c>
      <c r="E36" s="2">
        <v>290.45999999999998</v>
      </c>
      <c r="F36" s="2">
        <v>297.49</v>
      </c>
      <c r="G36" s="2">
        <v>307.7</v>
      </c>
      <c r="H36" s="2">
        <v>303.02999999999997</v>
      </c>
      <c r="I36" s="2">
        <v>328.03</v>
      </c>
      <c r="J36" s="2">
        <v>359.26</v>
      </c>
      <c r="K36" s="2">
        <v>338.31</v>
      </c>
      <c r="L36" s="2">
        <v>407.88</v>
      </c>
      <c r="M36" s="2">
        <v>436.29</v>
      </c>
      <c r="N36" s="2">
        <v>440.34</v>
      </c>
      <c r="O36" s="2">
        <v>396.45</v>
      </c>
      <c r="P36" s="2">
        <v>439.12</v>
      </c>
      <c r="Q36" s="2">
        <v>434.84</v>
      </c>
      <c r="R36" s="2">
        <v>430.7</v>
      </c>
      <c r="S36" s="2">
        <v>401.73</v>
      </c>
      <c r="T36" s="2">
        <v>371.27</v>
      </c>
      <c r="U36" s="6">
        <v>322.82</v>
      </c>
      <c r="V36" s="2">
        <v>346.95</v>
      </c>
      <c r="W36" s="2">
        <v>322.42</v>
      </c>
      <c r="X36" s="2">
        <v>313.66000000000003</v>
      </c>
      <c r="Y36" s="2">
        <v>262.52999999999997</v>
      </c>
      <c r="Z36" s="2">
        <v>268.97000000000003</v>
      </c>
      <c r="AA36" s="2">
        <v>300.64</v>
      </c>
      <c r="AB36" s="31">
        <v>305.61</v>
      </c>
      <c r="AC36" s="31">
        <v>335.81</v>
      </c>
      <c r="AD36" s="31">
        <v>314.73</v>
      </c>
      <c r="AE36" s="31">
        <v>265.62</v>
      </c>
      <c r="AF36" s="31">
        <v>278.05</v>
      </c>
      <c r="AG36" s="31">
        <v>257.75</v>
      </c>
      <c r="AH36" s="31">
        <v>245.31</v>
      </c>
      <c r="AI36" s="31">
        <v>284.76000000000005</v>
      </c>
      <c r="AJ36" s="31">
        <v>283.37</v>
      </c>
      <c r="AK36" s="31">
        <v>305.2</v>
      </c>
      <c r="AL36" s="31">
        <v>287.97000000000003</v>
      </c>
      <c r="AM36" s="31">
        <v>356.5</v>
      </c>
      <c r="AN36" s="31">
        <v>325.01</v>
      </c>
      <c r="AO36" s="31">
        <v>345.38</v>
      </c>
      <c r="AP36" s="31">
        <v>284.89999999999998</v>
      </c>
      <c r="AQ36" s="31">
        <v>232.97</v>
      </c>
      <c r="AR36" s="31">
        <v>354.88</v>
      </c>
      <c r="AS36" s="31">
        <f t="shared" si="0"/>
        <v>121.91</v>
      </c>
      <c r="AT36" s="2">
        <f t="shared" si="1"/>
        <v>52.328626003348063</v>
      </c>
      <c r="AU36" s="24">
        <v>92</v>
      </c>
      <c r="AV36" s="2">
        <f t="shared" si="2"/>
        <v>440.34</v>
      </c>
      <c r="AW36" s="2">
        <f t="shared" si="3"/>
        <v>-19.407730390153056</v>
      </c>
      <c r="AX36" s="2">
        <f t="shared" si="4"/>
        <v>-85.45999999999998</v>
      </c>
    </row>
    <row r="37" spans="1:50" ht="13.5" customHeight="1" x14ac:dyDescent="0.2">
      <c r="A37" s="17" t="s">
        <v>55</v>
      </c>
      <c r="B37" s="6">
        <v>264.52</v>
      </c>
      <c r="C37" s="2">
        <v>287.47000000000003</v>
      </c>
      <c r="D37" s="2">
        <v>305.74</v>
      </c>
      <c r="E37" s="2">
        <v>303.49</v>
      </c>
      <c r="F37" s="2">
        <v>302.31</v>
      </c>
      <c r="G37" s="2">
        <v>311.8</v>
      </c>
      <c r="H37" s="2">
        <v>318.95999999999998</v>
      </c>
      <c r="I37" s="2">
        <v>332.46</v>
      </c>
      <c r="J37" s="2">
        <v>331.39</v>
      </c>
      <c r="K37" s="2">
        <v>357.07</v>
      </c>
      <c r="L37" s="2">
        <v>387.7</v>
      </c>
      <c r="M37" s="2">
        <v>427.72</v>
      </c>
      <c r="N37" s="2">
        <v>429.22</v>
      </c>
      <c r="O37" s="2">
        <v>428.83</v>
      </c>
      <c r="P37" s="2">
        <v>394.18</v>
      </c>
      <c r="Q37" s="2">
        <v>389.05</v>
      </c>
      <c r="R37" s="2">
        <v>397.43</v>
      </c>
      <c r="S37" s="2">
        <v>363.34</v>
      </c>
      <c r="T37" s="2">
        <v>348.92</v>
      </c>
      <c r="U37" s="6">
        <v>345.66</v>
      </c>
      <c r="V37" s="2">
        <v>316.55</v>
      </c>
      <c r="W37" s="2">
        <v>324.89</v>
      </c>
      <c r="X37" s="2">
        <v>300.5</v>
      </c>
      <c r="Y37" s="2">
        <v>308.68</v>
      </c>
      <c r="Z37" s="2">
        <v>306.55</v>
      </c>
      <c r="AA37" s="2">
        <v>297.19</v>
      </c>
      <c r="AB37" s="31">
        <v>300.63</v>
      </c>
      <c r="AC37" s="31">
        <v>294.99</v>
      </c>
      <c r="AD37" s="31">
        <v>308.57</v>
      </c>
      <c r="AE37" s="31">
        <v>256.5</v>
      </c>
      <c r="AF37" s="31">
        <v>320.83999999999997</v>
      </c>
      <c r="AG37" s="31">
        <v>267.81</v>
      </c>
      <c r="AH37" s="31">
        <v>240.24</v>
      </c>
      <c r="AI37" s="31">
        <v>279.61</v>
      </c>
      <c r="AJ37" s="31">
        <v>293.06</v>
      </c>
      <c r="AK37" s="31">
        <v>274.77999999999997</v>
      </c>
      <c r="AL37" s="31">
        <v>314.38</v>
      </c>
      <c r="AM37" s="31">
        <v>264.25</v>
      </c>
      <c r="AN37" s="31">
        <v>339.55</v>
      </c>
      <c r="AO37" s="31">
        <v>295.33</v>
      </c>
      <c r="AP37" s="31">
        <v>284.89</v>
      </c>
      <c r="AQ37" s="31">
        <v>228.75</v>
      </c>
      <c r="AR37" s="31">
        <v>303.18</v>
      </c>
      <c r="AS37" s="31">
        <f t="shared" si="0"/>
        <v>74.430000000000007</v>
      </c>
      <c r="AT37" s="2">
        <f t="shared" si="1"/>
        <v>32.537704918032787</v>
      </c>
      <c r="AU37" s="24">
        <v>92</v>
      </c>
      <c r="AV37" s="2">
        <f t="shared" si="2"/>
        <v>429.22</v>
      </c>
      <c r="AW37" s="2">
        <f t="shared" si="3"/>
        <v>-29.364894459717629</v>
      </c>
      <c r="AX37" s="2">
        <f t="shared" si="4"/>
        <v>-126.04000000000002</v>
      </c>
    </row>
    <row r="38" spans="1:50" ht="13.5" customHeight="1" x14ac:dyDescent="0.2">
      <c r="A38" s="18" t="s">
        <v>56</v>
      </c>
      <c r="B38" s="9">
        <v>267.2</v>
      </c>
      <c r="C38" s="10">
        <v>252.29</v>
      </c>
      <c r="D38" s="10">
        <v>272.98</v>
      </c>
      <c r="E38" s="10">
        <v>263.55</v>
      </c>
      <c r="F38" s="10">
        <v>265.05</v>
      </c>
      <c r="G38" s="10">
        <v>273.45</v>
      </c>
      <c r="H38" s="10">
        <v>275.88</v>
      </c>
      <c r="I38" s="10">
        <v>286.08999999999997</v>
      </c>
      <c r="J38" s="10">
        <v>270.74</v>
      </c>
      <c r="K38" s="10">
        <v>278.04000000000002</v>
      </c>
      <c r="L38" s="10">
        <v>303.89</v>
      </c>
      <c r="M38" s="10">
        <v>335</v>
      </c>
      <c r="N38" s="10">
        <v>354.9</v>
      </c>
      <c r="O38" s="10">
        <v>358.87</v>
      </c>
      <c r="P38" s="10">
        <v>338.9</v>
      </c>
      <c r="Q38" s="10">
        <v>312.45999999999998</v>
      </c>
      <c r="R38" s="10">
        <v>325.04000000000002</v>
      </c>
      <c r="S38" s="10">
        <v>330.78</v>
      </c>
      <c r="T38" s="10">
        <v>287.88</v>
      </c>
      <c r="U38" s="9">
        <v>259.20999999999998</v>
      </c>
      <c r="V38" s="10">
        <v>274.5</v>
      </c>
      <c r="W38" s="10">
        <v>262.31</v>
      </c>
      <c r="X38" s="10">
        <v>268.87</v>
      </c>
      <c r="Y38" s="10">
        <v>273.07</v>
      </c>
      <c r="Z38" s="10">
        <v>234.74</v>
      </c>
      <c r="AA38" s="10">
        <v>250.54</v>
      </c>
      <c r="AB38" s="32">
        <v>269.44</v>
      </c>
      <c r="AC38" s="32">
        <v>223.9</v>
      </c>
      <c r="AD38" s="32">
        <v>267.57</v>
      </c>
      <c r="AE38" s="32">
        <v>231.33</v>
      </c>
      <c r="AF38" s="32">
        <v>244.52</v>
      </c>
      <c r="AG38" s="32">
        <v>270.49</v>
      </c>
      <c r="AH38" s="32">
        <v>236.19</v>
      </c>
      <c r="AI38" s="32">
        <v>260.44</v>
      </c>
      <c r="AJ38" s="32">
        <v>291.89999999999998</v>
      </c>
      <c r="AK38" s="32">
        <v>265.98</v>
      </c>
      <c r="AL38" s="32">
        <v>223.57</v>
      </c>
      <c r="AM38" s="32">
        <v>280.79000000000002</v>
      </c>
      <c r="AN38" s="32">
        <v>302.57</v>
      </c>
      <c r="AO38" s="32">
        <v>254.75</v>
      </c>
      <c r="AP38" s="32">
        <v>291.44</v>
      </c>
      <c r="AQ38" s="32">
        <v>239.05</v>
      </c>
      <c r="AR38" s="32">
        <v>316.33999999999997</v>
      </c>
      <c r="AS38" s="32">
        <f t="shared" si="0"/>
        <v>77.289999999999964</v>
      </c>
      <c r="AT38" s="10">
        <f t="shared" si="1"/>
        <v>32.332148086174413</v>
      </c>
      <c r="AU38" s="25">
        <v>93</v>
      </c>
      <c r="AV38" s="10">
        <f t="shared" si="2"/>
        <v>358.87</v>
      </c>
      <c r="AW38" s="10">
        <f t="shared" si="3"/>
        <v>-11.851088137765775</v>
      </c>
      <c r="AX38" s="10">
        <f t="shared" si="4"/>
        <v>-42.53000000000003</v>
      </c>
    </row>
    <row r="39" spans="1:50" ht="13.5" customHeight="1" x14ac:dyDescent="0.2">
      <c r="A39" s="17" t="s">
        <v>57</v>
      </c>
      <c r="B39" s="6">
        <v>233.59</v>
      </c>
      <c r="C39" s="2">
        <v>222.98</v>
      </c>
      <c r="D39" s="2">
        <v>241.39</v>
      </c>
      <c r="E39" s="2">
        <v>241.05</v>
      </c>
      <c r="F39" s="2">
        <v>251.13</v>
      </c>
      <c r="G39" s="2">
        <v>227.66</v>
      </c>
      <c r="H39" s="2">
        <v>218.93</v>
      </c>
      <c r="I39" s="2">
        <v>251.31</v>
      </c>
      <c r="J39" s="2">
        <v>244.72</v>
      </c>
      <c r="K39" s="2">
        <v>261.75</v>
      </c>
      <c r="L39" s="2">
        <v>273.14</v>
      </c>
      <c r="M39" s="2">
        <v>275.66000000000003</v>
      </c>
      <c r="N39" s="2">
        <v>279.76</v>
      </c>
      <c r="O39" s="2">
        <v>254.48</v>
      </c>
      <c r="P39" s="2">
        <v>254.48</v>
      </c>
      <c r="Q39" s="2">
        <v>277.35000000000002</v>
      </c>
      <c r="R39" s="2">
        <v>299.72000000000003</v>
      </c>
      <c r="S39" s="2">
        <v>312.7</v>
      </c>
      <c r="T39" s="2">
        <v>276.66000000000003</v>
      </c>
      <c r="U39" s="7">
        <v>275.56</v>
      </c>
      <c r="V39" s="2">
        <v>246.83</v>
      </c>
      <c r="W39" s="2">
        <v>245.96</v>
      </c>
      <c r="X39" s="2">
        <v>216.54</v>
      </c>
      <c r="Y39" s="2">
        <v>214.67</v>
      </c>
      <c r="Z39" s="2">
        <v>234.97</v>
      </c>
      <c r="AA39" s="2">
        <v>179.9</v>
      </c>
      <c r="AB39" s="31">
        <v>258.58999999999997</v>
      </c>
      <c r="AC39" s="31">
        <v>261.04000000000002</v>
      </c>
      <c r="AD39" s="31">
        <v>257.64</v>
      </c>
      <c r="AE39" s="31">
        <v>242.05</v>
      </c>
      <c r="AF39" s="31">
        <v>154.19999999999999</v>
      </c>
      <c r="AG39" s="31">
        <v>213.38</v>
      </c>
      <c r="AH39" s="31">
        <v>180.36</v>
      </c>
      <c r="AI39" s="31">
        <v>211.7</v>
      </c>
      <c r="AJ39" s="31">
        <v>210.71999999999997</v>
      </c>
      <c r="AK39" s="31">
        <v>200.28</v>
      </c>
      <c r="AL39" s="31">
        <v>266.61</v>
      </c>
      <c r="AM39" s="31">
        <v>261.64999999999998</v>
      </c>
      <c r="AN39" s="31">
        <v>274.93</v>
      </c>
      <c r="AO39" s="31">
        <v>205.32</v>
      </c>
      <c r="AP39" s="31">
        <v>263.04000000000002</v>
      </c>
      <c r="AQ39" s="31">
        <v>181.88</v>
      </c>
      <c r="AR39" s="31">
        <v>277.39999999999998</v>
      </c>
      <c r="AS39" s="37">
        <f t="shared" si="0"/>
        <v>95.519999999999982</v>
      </c>
      <c r="AT39" s="8">
        <f t="shared" si="1"/>
        <v>52.518143831097404</v>
      </c>
      <c r="AU39" s="38">
        <v>97</v>
      </c>
      <c r="AV39" s="8">
        <f t="shared" si="2"/>
        <v>312.7</v>
      </c>
      <c r="AW39" s="8">
        <f t="shared" si="3"/>
        <v>-11.288775183882315</v>
      </c>
      <c r="AX39" s="8">
        <f t="shared" si="4"/>
        <v>-35.300000000000011</v>
      </c>
    </row>
    <row r="40" spans="1:50" ht="13.5" customHeight="1" x14ac:dyDescent="0.2">
      <c r="A40" s="17" t="s">
        <v>58</v>
      </c>
      <c r="B40" s="6">
        <v>247.81</v>
      </c>
      <c r="C40" s="2">
        <v>232.76</v>
      </c>
      <c r="D40" s="2">
        <v>247.17</v>
      </c>
      <c r="E40" s="2">
        <v>243.14</v>
      </c>
      <c r="F40" s="2">
        <v>268.5</v>
      </c>
      <c r="G40" s="2">
        <v>267.93</v>
      </c>
      <c r="H40" s="2">
        <v>266.56</v>
      </c>
      <c r="I40" s="2">
        <v>266.74</v>
      </c>
      <c r="J40" s="2">
        <v>342.13</v>
      </c>
      <c r="K40" s="2">
        <v>314.85000000000002</v>
      </c>
      <c r="L40" s="2">
        <v>328.83</v>
      </c>
      <c r="M40" s="2">
        <v>359.29</v>
      </c>
      <c r="N40" s="2">
        <v>337.09</v>
      </c>
      <c r="O40" s="2">
        <v>346.93</v>
      </c>
      <c r="P40" s="2">
        <v>332.82</v>
      </c>
      <c r="Q40" s="2">
        <v>337.46</v>
      </c>
      <c r="R40" s="2">
        <v>365.58</v>
      </c>
      <c r="S40" s="2">
        <v>360.29</v>
      </c>
      <c r="T40" s="2">
        <v>337.64</v>
      </c>
      <c r="U40" s="6">
        <v>309.27</v>
      </c>
      <c r="V40" s="2">
        <v>257.05</v>
      </c>
      <c r="W40" s="2">
        <v>269.52</v>
      </c>
      <c r="X40" s="2">
        <v>278</v>
      </c>
      <c r="Y40" s="2">
        <v>273.01</v>
      </c>
      <c r="Z40" s="2">
        <v>236.24</v>
      </c>
      <c r="AA40" s="2">
        <v>263.89</v>
      </c>
      <c r="AB40" s="31">
        <v>275.55</v>
      </c>
      <c r="AC40" s="31">
        <v>255.34</v>
      </c>
      <c r="AD40" s="31">
        <v>212.69</v>
      </c>
      <c r="AE40" s="31">
        <v>273.16000000000003</v>
      </c>
      <c r="AF40" s="31">
        <v>252.29</v>
      </c>
      <c r="AG40" s="31">
        <v>224.13</v>
      </c>
      <c r="AH40" s="31">
        <v>253.94</v>
      </c>
      <c r="AI40" s="31">
        <v>264.61</v>
      </c>
      <c r="AJ40" s="31">
        <v>268.71999999999997</v>
      </c>
      <c r="AK40" s="31">
        <v>254.86</v>
      </c>
      <c r="AL40" s="31">
        <v>294.70999999999998</v>
      </c>
      <c r="AM40" s="31">
        <v>302.77</v>
      </c>
      <c r="AN40" s="31">
        <v>300.27999999999997</v>
      </c>
      <c r="AO40" s="31">
        <v>312.92</v>
      </c>
      <c r="AP40" s="31">
        <v>291.25</v>
      </c>
      <c r="AQ40" s="31">
        <v>282.58</v>
      </c>
      <c r="AR40" s="31">
        <v>270.52</v>
      </c>
      <c r="AS40" s="31">
        <f t="shared" si="0"/>
        <v>-12.060000000000002</v>
      </c>
      <c r="AT40" s="2">
        <f t="shared" si="1"/>
        <v>-4.2678179630547097</v>
      </c>
      <c r="AU40" s="24">
        <v>96</v>
      </c>
      <c r="AV40" s="2">
        <f t="shared" si="2"/>
        <v>365.58</v>
      </c>
      <c r="AW40" s="2">
        <f t="shared" si="3"/>
        <v>-26.002516549045353</v>
      </c>
      <c r="AX40" s="2">
        <f t="shared" si="4"/>
        <v>-95.06</v>
      </c>
    </row>
    <row r="41" spans="1:50" ht="13.5" customHeight="1" x14ac:dyDescent="0.2">
      <c r="A41" s="17" t="s">
        <v>59</v>
      </c>
      <c r="B41" s="6">
        <v>241.14</v>
      </c>
      <c r="C41" s="2">
        <v>251.31</v>
      </c>
      <c r="D41" s="2">
        <v>254.15</v>
      </c>
      <c r="E41" s="2">
        <v>248.09</v>
      </c>
      <c r="F41" s="2">
        <v>286.29000000000002</v>
      </c>
      <c r="G41" s="2">
        <v>277.37</v>
      </c>
      <c r="H41" s="2">
        <v>265.04000000000002</v>
      </c>
      <c r="I41" s="2">
        <v>279.29000000000002</v>
      </c>
      <c r="J41" s="2">
        <v>303.52</v>
      </c>
      <c r="K41" s="2">
        <v>298.75</v>
      </c>
      <c r="L41" s="2">
        <v>318.68</v>
      </c>
      <c r="M41" s="2">
        <v>357.12</v>
      </c>
      <c r="N41" s="2">
        <v>360.32</v>
      </c>
      <c r="O41" s="2">
        <v>378.78</v>
      </c>
      <c r="P41" s="2">
        <v>346.93</v>
      </c>
      <c r="Q41" s="2">
        <v>335.85</v>
      </c>
      <c r="R41" s="2">
        <v>346.1</v>
      </c>
      <c r="S41" s="2">
        <v>354.17</v>
      </c>
      <c r="T41" s="2">
        <v>307.3</v>
      </c>
      <c r="U41" s="6">
        <v>299.52</v>
      </c>
      <c r="V41" s="2">
        <v>264.39999999999998</v>
      </c>
      <c r="W41" s="2">
        <v>316.39</v>
      </c>
      <c r="X41" s="2">
        <v>261.73</v>
      </c>
      <c r="Y41" s="2">
        <v>263.45</v>
      </c>
      <c r="Z41" s="2">
        <v>288.83</v>
      </c>
      <c r="AA41" s="2">
        <v>254.82</v>
      </c>
      <c r="AB41" s="31">
        <v>283.45</v>
      </c>
      <c r="AC41" s="31">
        <v>235.89</v>
      </c>
      <c r="AD41" s="31">
        <v>251.85</v>
      </c>
      <c r="AE41" s="31">
        <v>243.08</v>
      </c>
      <c r="AF41" s="31">
        <v>219.91</v>
      </c>
      <c r="AG41" s="31">
        <v>253.91</v>
      </c>
      <c r="AH41" s="31">
        <v>243.81</v>
      </c>
      <c r="AI41" s="31">
        <v>246.18999999999997</v>
      </c>
      <c r="AJ41" s="31">
        <v>250.24000000000007</v>
      </c>
      <c r="AK41" s="31">
        <v>294.75</v>
      </c>
      <c r="AL41" s="31">
        <v>240.91</v>
      </c>
      <c r="AM41" s="31">
        <v>269.85000000000002</v>
      </c>
      <c r="AN41" s="31">
        <v>256.02999999999997</v>
      </c>
      <c r="AO41" s="31">
        <v>280.33</v>
      </c>
      <c r="AP41" s="31">
        <v>211.52</v>
      </c>
      <c r="AQ41" s="31">
        <v>222</v>
      </c>
      <c r="AR41" s="31">
        <v>283.54000000000002</v>
      </c>
      <c r="AS41" s="31">
        <f t="shared" si="0"/>
        <v>61.54000000000002</v>
      </c>
      <c r="AT41" s="2">
        <f t="shared" si="1"/>
        <v>27.720720720720738</v>
      </c>
      <c r="AU41" s="24">
        <v>93</v>
      </c>
      <c r="AV41" s="2">
        <f t="shared" si="2"/>
        <v>378.78</v>
      </c>
      <c r="AW41" s="2">
        <f t="shared" si="3"/>
        <v>-25.143882992766244</v>
      </c>
      <c r="AX41" s="2">
        <f t="shared" si="4"/>
        <v>-95.239999999999952</v>
      </c>
    </row>
    <row r="42" spans="1:50" ht="13.5" customHeight="1" x14ac:dyDescent="0.2">
      <c r="A42" s="17" t="s">
        <v>60</v>
      </c>
      <c r="B42" s="6">
        <v>258.41000000000003</v>
      </c>
      <c r="C42" s="2">
        <v>251.55</v>
      </c>
      <c r="D42" s="2">
        <v>248.4</v>
      </c>
      <c r="E42" s="2">
        <v>249.26</v>
      </c>
      <c r="F42" s="2">
        <v>262.24</v>
      </c>
      <c r="G42" s="2">
        <v>265.33</v>
      </c>
      <c r="H42" s="2">
        <v>266.58</v>
      </c>
      <c r="I42" s="2">
        <v>255.15</v>
      </c>
      <c r="J42" s="2">
        <v>293.86</v>
      </c>
      <c r="K42" s="2">
        <v>288.36</v>
      </c>
      <c r="L42" s="2">
        <v>300.33</v>
      </c>
      <c r="M42" s="2">
        <v>320.92</v>
      </c>
      <c r="N42" s="2">
        <v>324.61</v>
      </c>
      <c r="O42" s="2">
        <v>322.18</v>
      </c>
      <c r="P42" s="2">
        <v>345.54</v>
      </c>
      <c r="Q42" s="2">
        <v>327.24</v>
      </c>
      <c r="R42" s="2">
        <v>331.21</v>
      </c>
      <c r="S42" s="2">
        <v>317.83</v>
      </c>
      <c r="T42" s="2">
        <v>290.39</v>
      </c>
      <c r="U42" s="6">
        <v>256.45</v>
      </c>
      <c r="V42" s="2">
        <v>263.56</v>
      </c>
      <c r="W42" s="2">
        <v>269.98</v>
      </c>
      <c r="X42" s="2">
        <v>237.12</v>
      </c>
      <c r="Y42" s="2">
        <v>246.13</v>
      </c>
      <c r="Z42" s="2">
        <v>216.97</v>
      </c>
      <c r="AA42" s="2">
        <v>222.6</v>
      </c>
      <c r="AB42" s="31">
        <v>204.57</v>
      </c>
      <c r="AC42" s="31">
        <v>228</v>
      </c>
      <c r="AD42" s="31">
        <v>213.74</v>
      </c>
      <c r="AE42" s="31">
        <v>182.48</v>
      </c>
      <c r="AF42" s="31">
        <v>218.36</v>
      </c>
      <c r="AG42" s="31">
        <v>169.56</v>
      </c>
      <c r="AH42" s="31">
        <v>166.04</v>
      </c>
      <c r="AI42" s="31">
        <v>227.51</v>
      </c>
      <c r="AJ42" s="31">
        <v>202.68</v>
      </c>
      <c r="AK42" s="31">
        <v>231.12</v>
      </c>
      <c r="AL42" s="31">
        <v>252.84</v>
      </c>
      <c r="AM42" s="31">
        <v>286.45999999999998</v>
      </c>
      <c r="AN42" s="31">
        <v>248.4</v>
      </c>
      <c r="AO42" s="31">
        <v>333</v>
      </c>
      <c r="AP42" s="31">
        <v>216.14</v>
      </c>
      <c r="AQ42" s="31">
        <v>271.2</v>
      </c>
      <c r="AR42" s="31">
        <v>254.64</v>
      </c>
      <c r="AS42" s="31">
        <f t="shared" si="0"/>
        <v>-16.560000000000002</v>
      </c>
      <c r="AT42" s="2">
        <f t="shared" si="1"/>
        <v>-6.1061946902654878</v>
      </c>
      <c r="AU42" s="24">
        <v>94</v>
      </c>
      <c r="AV42" s="2">
        <f t="shared" si="2"/>
        <v>345.54</v>
      </c>
      <c r="AW42" s="2">
        <f t="shared" si="3"/>
        <v>-26.306650460149338</v>
      </c>
      <c r="AX42" s="2">
        <f t="shared" si="4"/>
        <v>-90.900000000000034</v>
      </c>
    </row>
    <row r="43" spans="1:50" ht="13.5" customHeight="1" x14ac:dyDescent="0.2">
      <c r="A43" s="18" t="s">
        <v>61</v>
      </c>
      <c r="B43" s="9">
        <v>244.89</v>
      </c>
      <c r="C43" s="10">
        <v>247.05</v>
      </c>
      <c r="D43" s="10">
        <v>255.97</v>
      </c>
      <c r="E43" s="10">
        <v>259.95999999999998</v>
      </c>
      <c r="F43" s="10">
        <v>263.05</v>
      </c>
      <c r="G43" s="10">
        <v>255.47</v>
      </c>
      <c r="H43" s="10">
        <v>267.63</v>
      </c>
      <c r="I43" s="10">
        <v>272</v>
      </c>
      <c r="J43" s="10">
        <v>291.27999999999997</v>
      </c>
      <c r="K43" s="10">
        <v>295.01</v>
      </c>
      <c r="L43" s="10">
        <v>323.25</v>
      </c>
      <c r="M43" s="10">
        <v>355.16</v>
      </c>
      <c r="N43" s="10">
        <v>351.36</v>
      </c>
      <c r="O43" s="10">
        <v>349</v>
      </c>
      <c r="P43" s="10">
        <v>331.01</v>
      </c>
      <c r="Q43" s="10">
        <v>338.3</v>
      </c>
      <c r="R43" s="10">
        <v>349.85</v>
      </c>
      <c r="S43" s="10">
        <v>341.13</v>
      </c>
      <c r="T43" s="2">
        <v>325.72000000000003</v>
      </c>
      <c r="U43" s="6">
        <v>300.82</v>
      </c>
      <c r="V43" s="2">
        <v>286.12</v>
      </c>
      <c r="W43" s="2">
        <v>304.74</v>
      </c>
      <c r="X43" s="2">
        <v>286.87</v>
      </c>
      <c r="Y43" s="2">
        <v>280.95</v>
      </c>
      <c r="Z43" s="2">
        <v>268.93</v>
      </c>
      <c r="AA43" s="2">
        <v>255.11</v>
      </c>
      <c r="AB43" s="32">
        <v>280.14999999999998</v>
      </c>
      <c r="AC43" s="32">
        <v>272.56</v>
      </c>
      <c r="AD43" s="32">
        <v>346.75</v>
      </c>
      <c r="AE43" s="32">
        <v>229.92</v>
      </c>
      <c r="AF43" s="32">
        <v>253.82</v>
      </c>
      <c r="AG43" s="32">
        <v>241.37</v>
      </c>
      <c r="AH43" s="32">
        <v>238.65</v>
      </c>
      <c r="AI43" s="32">
        <v>259.56000000000006</v>
      </c>
      <c r="AJ43" s="32">
        <v>264.98999999999995</v>
      </c>
      <c r="AK43" s="32">
        <v>266.25</v>
      </c>
      <c r="AL43" s="32">
        <v>308.55</v>
      </c>
      <c r="AM43" s="32">
        <v>303.45999999999998</v>
      </c>
      <c r="AN43" s="32">
        <v>323.57</v>
      </c>
      <c r="AO43" s="32">
        <v>304.3</v>
      </c>
      <c r="AP43" s="32">
        <v>246.6</v>
      </c>
      <c r="AQ43" s="32">
        <v>262.41000000000003</v>
      </c>
      <c r="AR43" s="32">
        <v>349.8</v>
      </c>
      <c r="AS43" s="32">
        <f t="shared" si="0"/>
        <v>87.389999999999986</v>
      </c>
      <c r="AT43" s="10">
        <f t="shared" si="1"/>
        <v>33.302846690293798</v>
      </c>
      <c r="AU43" s="25">
        <v>91</v>
      </c>
      <c r="AV43" s="10">
        <f t="shared" si="2"/>
        <v>355.16</v>
      </c>
      <c r="AW43" s="10">
        <f t="shared" si="3"/>
        <v>-1.5091789615947815</v>
      </c>
      <c r="AX43" s="10">
        <f t="shared" si="4"/>
        <v>-5.3600000000000136</v>
      </c>
    </row>
    <row r="44" spans="1:50" ht="13.5" customHeight="1" x14ac:dyDescent="0.2">
      <c r="A44" s="17" t="s">
        <v>62</v>
      </c>
      <c r="B44" s="6">
        <v>216.76</v>
      </c>
      <c r="C44" s="2">
        <v>217.03</v>
      </c>
      <c r="D44" s="2">
        <v>231.52</v>
      </c>
      <c r="E44" s="2">
        <v>239.55</v>
      </c>
      <c r="F44" s="2">
        <v>245.88</v>
      </c>
      <c r="G44" s="2">
        <v>240.45</v>
      </c>
      <c r="H44" s="2">
        <v>247.64</v>
      </c>
      <c r="I44" s="2">
        <v>243.22</v>
      </c>
      <c r="J44" s="2">
        <v>258.7</v>
      </c>
      <c r="K44" s="2">
        <v>272.10000000000002</v>
      </c>
      <c r="L44" s="2">
        <v>318.51</v>
      </c>
      <c r="M44" s="2">
        <v>317.69</v>
      </c>
      <c r="N44" s="2">
        <v>307.89</v>
      </c>
      <c r="O44" s="2">
        <v>326.93</v>
      </c>
      <c r="P44" s="2">
        <v>315.3</v>
      </c>
      <c r="Q44" s="2">
        <v>313.07</v>
      </c>
      <c r="R44" s="2">
        <v>339.21</v>
      </c>
      <c r="S44" s="2">
        <v>293.73</v>
      </c>
      <c r="T44" s="8">
        <v>281.31</v>
      </c>
      <c r="U44" s="7">
        <v>266.07</v>
      </c>
      <c r="V44" s="8">
        <v>259.42</v>
      </c>
      <c r="W44" s="8">
        <v>277.49</v>
      </c>
      <c r="X44" s="8">
        <v>221.94</v>
      </c>
      <c r="Y44" s="8">
        <v>216.47</v>
      </c>
      <c r="Z44" s="8">
        <v>227.49</v>
      </c>
      <c r="AA44" s="8">
        <v>231.03</v>
      </c>
      <c r="AB44" s="31">
        <v>241.99</v>
      </c>
      <c r="AC44" s="31">
        <v>228.02</v>
      </c>
      <c r="AD44" s="31">
        <v>247.16</v>
      </c>
      <c r="AE44" s="31">
        <v>238.21</v>
      </c>
      <c r="AF44" s="31">
        <v>224.47</v>
      </c>
      <c r="AG44" s="31">
        <v>197.35</v>
      </c>
      <c r="AH44" s="31">
        <v>238.48</v>
      </c>
      <c r="AI44" s="31">
        <v>208.99999999999994</v>
      </c>
      <c r="AJ44" s="31">
        <v>226.36000000000004</v>
      </c>
      <c r="AK44" s="31">
        <v>213</v>
      </c>
      <c r="AL44" s="31">
        <v>261.64</v>
      </c>
      <c r="AM44" s="31">
        <v>256.17</v>
      </c>
      <c r="AN44" s="31">
        <v>260.99</v>
      </c>
      <c r="AO44" s="31">
        <v>271.77999999999997</v>
      </c>
      <c r="AP44" s="31">
        <v>205.02</v>
      </c>
      <c r="AQ44" s="31">
        <v>214.23</v>
      </c>
      <c r="AR44" s="31">
        <v>278.29000000000002</v>
      </c>
      <c r="AS44" s="37">
        <f t="shared" si="0"/>
        <v>64.060000000000031</v>
      </c>
      <c r="AT44" s="8">
        <f t="shared" si="1"/>
        <v>29.902441301405048</v>
      </c>
      <c r="AU44" s="38">
        <v>96</v>
      </c>
      <c r="AV44" s="8">
        <f t="shared" si="2"/>
        <v>339.21</v>
      </c>
      <c r="AW44" s="8">
        <f t="shared" si="3"/>
        <v>-17.959376197635667</v>
      </c>
      <c r="AX44" s="8">
        <f t="shared" si="4"/>
        <v>-60.919999999999959</v>
      </c>
    </row>
    <row r="45" spans="1:50" ht="13.5" customHeight="1" x14ac:dyDescent="0.2">
      <c r="A45" s="17" t="s">
        <v>63</v>
      </c>
      <c r="B45" s="6">
        <v>246.39</v>
      </c>
      <c r="C45" s="2">
        <v>262.48</v>
      </c>
      <c r="D45" s="2">
        <v>261.26</v>
      </c>
      <c r="E45" s="2">
        <v>275.64</v>
      </c>
      <c r="F45" s="2">
        <v>278.5</v>
      </c>
      <c r="G45" s="2">
        <v>269.77</v>
      </c>
      <c r="H45" s="2">
        <v>289.32</v>
      </c>
      <c r="I45" s="2">
        <v>297.82</v>
      </c>
      <c r="J45" s="2">
        <v>305.01</v>
      </c>
      <c r="K45" s="2">
        <v>298.23</v>
      </c>
      <c r="L45" s="2">
        <v>320.76</v>
      </c>
      <c r="M45" s="2">
        <v>361.01</v>
      </c>
      <c r="N45" s="2">
        <v>342.94</v>
      </c>
      <c r="O45" s="2">
        <v>361.65</v>
      </c>
      <c r="P45" s="2">
        <v>360.09</v>
      </c>
      <c r="Q45" s="2">
        <v>341.84</v>
      </c>
      <c r="R45" s="2">
        <v>353.13</v>
      </c>
      <c r="S45" s="2">
        <v>333.92</v>
      </c>
      <c r="T45" s="2">
        <v>305.04000000000002</v>
      </c>
      <c r="U45" s="6">
        <v>302.91000000000003</v>
      </c>
      <c r="V45" s="2">
        <v>280.95</v>
      </c>
      <c r="W45" s="2">
        <v>257.44</v>
      </c>
      <c r="X45" s="2">
        <v>267.18</v>
      </c>
      <c r="Y45" s="2">
        <v>261.06</v>
      </c>
      <c r="Z45" s="2">
        <v>237.28</v>
      </c>
      <c r="AA45" s="2">
        <v>250.73</v>
      </c>
      <c r="AB45" s="31">
        <v>247.59</v>
      </c>
      <c r="AC45" s="31">
        <v>219.84</v>
      </c>
      <c r="AD45" s="31">
        <v>248.03</v>
      </c>
      <c r="AE45" s="31">
        <v>235.69</v>
      </c>
      <c r="AF45" s="31">
        <v>228.62</v>
      </c>
      <c r="AG45" s="31">
        <v>214.42</v>
      </c>
      <c r="AH45" s="31">
        <v>241.81</v>
      </c>
      <c r="AI45" s="31">
        <v>237.97000000000003</v>
      </c>
      <c r="AJ45" s="31">
        <v>226.98999999999995</v>
      </c>
      <c r="AK45" s="31">
        <v>246.89</v>
      </c>
      <c r="AL45" s="31">
        <v>238.55</v>
      </c>
      <c r="AM45" s="31">
        <v>276.79000000000002</v>
      </c>
      <c r="AN45" s="31">
        <v>279.64999999999998</v>
      </c>
      <c r="AO45" s="31">
        <v>266.35000000000002</v>
      </c>
      <c r="AP45" s="31">
        <v>300.35000000000002</v>
      </c>
      <c r="AQ45" s="31">
        <v>217.3</v>
      </c>
      <c r="AR45" s="31">
        <v>312.45</v>
      </c>
      <c r="AS45" s="31">
        <f t="shared" si="0"/>
        <v>95.149999999999977</v>
      </c>
      <c r="AT45" s="2">
        <f t="shared" si="1"/>
        <v>43.787390704095699</v>
      </c>
      <c r="AU45" s="24">
        <v>93</v>
      </c>
      <c r="AV45" s="2">
        <f t="shared" si="2"/>
        <v>361.65</v>
      </c>
      <c r="AW45" s="2">
        <f t="shared" si="3"/>
        <v>-13.604313562836989</v>
      </c>
      <c r="AX45" s="2">
        <f t="shared" si="4"/>
        <v>-49.199999999999989</v>
      </c>
    </row>
    <row r="46" spans="1:50" ht="13.5" customHeight="1" x14ac:dyDescent="0.2">
      <c r="A46" s="17" t="s">
        <v>64</v>
      </c>
      <c r="B46" s="6">
        <v>220.35</v>
      </c>
      <c r="C46" s="2">
        <v>202.15</v>
      </c>
      <c r="D46" s="2">
        <v>224.39</v>
      </c>
      <c r="E46" s="2">
        <v>219.64</v>
      </c>
      <c r="F46" s="2">
        <v>225.39</v>
      </c>
      <c r="G46" s="2">
        <v>224.9</v>
      </c>
      <c r="H46" s="2">
        <v>220.33</v>
      </c>
      <c r="I46" s="2">
        <v>216.25</v>
      </c>
      <c r="J46" s="2">
        <v>240.57</v>
      </c>
      <c r="K46" s="2">
        <v>238.55</v>
      </c>
      <c r="L46" s="2">
        <v>261.77</v>
      </c>
      <c r="M46" s="2">
        <v>326.05</v>
      </c>
      <c r="N46" s="2">
        <v>302.57</v>
      </c>
      <c r="O46" s="2">
        <v>305.68</v>
      </c>
      <c r="P46" s="2">
        <v>297.48</v>
      </c>
      <c r="Q46" s="2">
        <v>284.5</v>
      </c>
      <c r="R46" s="2">
        <v>305.42</v>
      </c>
      <c r="S46" s="2">
        <v>279.82</v>
      </c>
      <c r="T46" s="2">
        <v>251.32</v>
      </c>
      <c r="U46" s="6">
        <v>262.68</v>
      </c>
      <c r="V46" s="2">
        <v>250.32</v>
      </c>
      <c r="W46" s="2">
        <v>260.10000000000002</v>
      </c>
      <c r="X46" s="2">
        <v>238.03</v>
      </c>
      <c r="Y46" s="2">
        <v>220.24</v>
      </c>
      <c r="Z46" s="2">
        <v>212.26</v>
      </c>
      <c r="AA46" s="2">
        <v>223.55</v>
      </c>
      <c r="AB46" s="31">
        <v>226.39</v>
      </c>
      <c r="AC46" s="31">
        <v>228.3</v>
      </c>
      <c r="AD46" s="31">
        <v>217.35</v>
      </c>
      <c r="AE46" s="31">
        <v>218.25</v>
      </c>
      <c r="AF46" s="31">
        <v>218.39</v>
      </c>
      <c r="AG46" s="31">
        <v>202.52</v>
      </c>
      <c r="AH46" s="31">
        <v>225.83</v>
      </c>
      <c r="AI46" s="31">
        <v>249.64000000000001</v>
      </c>
      <c r="AJ46" s="31">
        <v>241.55000000000004</v>
      </c>
      <c r="AK46" s="31">
        <v>262.27999999999997</v>
      </c>
      <c r="AL46" s="31">
        <v>305.12</v>
      </c>
      <c r="AM46" s="31">
        <v>267.18</v>
      </c>
      <c r="AN46" s="31">
        <v>274.20999999999998</v>
      </c>
      <c r="AO46" s="31">
        <v>318.66000000000003</v>
      </c>
      <c r="AP46" s="31">
        <v>228.36</v>
      </c>
      <c r="AQ46" s="31">
        <v>264.95999999999998</v>
      </c>
      <c r="AR46" s="31">
        <v>272.58</v>
      </c>
      <c r="AS46" s="31">
        <f t="shared" si="0"/>
        <v>7.6200000000000045</v>
      </c>
      <c r="AT46" s="2">
        <f t="shared" si="1"/>
        <v>2.8759057971014412</v>
      </c>
      <c r="AU46" s="24">
        <v>91</v>
      </c>
      <c r="AV46" s="2">
        <f t="shared" si="2"/>
        <v>326.05</v>
      </c>
      <c r="AW46" s="2">
        <f t="shared" si="3"/>
        <v>-16.399325256862451</v>
      </c>
      <c r="AX46" s="2">
        <f t="shared" si="4"/>
        <v>-53.470000000000027</v>
      </c>
    </row>
    <row r="47" spans="1:50" ht="13.5" customHeight="1" x14ac:dyDescent="0.2">
      <c r="A47" s="17" t="s">
        <v>65</v>
      </c>
      <c r="B47" s="6">
        <v>214.48</v>
      </c>
      <c r="C47" s="2">
        <v>214.58</v>
      </c>
      <c r="D47" s="2">
        <v>233.88</v>
      </c>
      <c r="E47" s="2">
        <v>232.06</v>
      </c>
      <c r="F47" s="2">
        <v>221.93</v>
      </c>
      <c r="G47" s="2">
        <v>202.01</v>
      </c>
      <c r="H47" s="2">
        <v>230.33</v>
      </c>
      <c r="I47" s="2">
        <v>228.44</v>
      </c>
      <c r="J47" s="2">
        <v>231.23</v>
      </c>
      <c r="K47" s="2">
        <v>231.49</v>
      </c>
      <c r="L47" s="2">
        <v>278.23</v>
      </c>
      <c r="M47" s="2">
        <v>324.2</v>
      </c>
      <c r="N47" s="2">
        <v>312.79000000000002</v>
      </c>
      <c r="O47" s="2">
        <v>316.83</v>
      </c>
      <c r="P47" s="2">
        <v>314.66000000000003</v>
      </c>
      <c r="Q47" s="2">
        <v>328.92</v>
      </c>
      <c r="R47" s="2">
        <v>306.07</v>
      </c>
      <c r="S47" s="2">
        <v>289.97000000000003</v>
      </c>
      <c r="T47" s="2">
        <v>285.89</v>
      </c>
      <c r="U47" s="6">
        <v>263.70999999999998</v>
      </c>
      <c r="V47" s="2">
        <v>261.97000000000003</v>
      </c>
      <c r="W47" s="2">
        <v>253.01</v>
      </c>
      <c r="X47" s="2">
        <v>219.44</v>
      </c>
      <c r="Y47" s="2">
        <v>229.14</v>
      </c>
      <c r="Z47" s="2">
        <v>228.43</v>
      </c>
      <c r="AA47" s="2">
        <v>229.05</v>
      </c>
      <c r="AB47" s="31">
        <v>264.64</v>
      </c>
      <c r="AC47" s="31">
        <v>262.73</v>
      </c>
      <c r="AD47" s="31">
        <v>246.25</v>
      </c>
      <c r="AE47" s="31">
        <v>196.03</v>
      </c>
      <c r="AF47" s="31">
        <v>224.28</v>
      </c>
      <c r="AG47" s="31">
        <v>213.25</v>
      </c>
      <c r="AH47" s="31">
        <v>217.23</v>
      </c>
      <c r="AI47" s="31">
        <v>230.47999999999996</v>
      </c>
      <c r="AJ47" s="31">
        <v>222.76</v>
      </c>
      <c r="AK47" s="31">
        <v>234.51</v>
      </c>
      <c r="AL47" s="31">
        <v>217.18</v>
      </c>
      <c r="AM47" s="31">
        <v>297.11</v>
      </c>
      <c r="AN47" s="31">
        <v>233.04</v>
      </c>
      <c r="AO47" s="31">
        <v>242.55</v>
      </c>
      <c r="AP47" s="31">
        <v>225.22</v>
      </c>
      <c r="AQ47" s="31">
        <v>290.66000000000003</v>
      </c>
      <c r="AR47" s="31">
        <v>266.64</v>
      </c>
      <c r="AS47" s="31">
        <f t="shared" si="0"/>
        <v>-24.020000000000039</v>
      </c>
      <c r="AT47" s="2">
        <f t="shared" si="1"/>
        <v>-8.2639510080506522</v>
      </c>
      <c r="AU47" s="24">
        <v>95</v>
      </c>
      <c r="AV47" s="2">
        <f t="shared" si="2"/>
        <v>328.92</v>
      </c>
      <c r="AW47" s="2">
        <f t="shared" si="3"/>
        <v>-18.93469536665452</v>
      </c>
      <c r="AX47" s="2">
        <f t="shared" si="4"/>
        <v>-62.28000000000003</v>
      </c>
    </row>
    <row r="48" spans="1:50" ht="13.5" customHeight="1" x14ac:dyDescent="0.2">
      <c r="A48" s="18" t="s">
        <v>66</v>
      </c>
      <c r="B48" s="9">
        <v>211.07</v>
      </c>
      <c r="C48" s="10">
        <v>215.13</v>
      </c>
      <c r="D48" s="10">
        <v>218.87</v>
      </c>
      <c r="E48" s="10">
        <v>200.44</v>
      </c>
      <c r="F48" s="10">
        <v>243.5</v>
      </c>
      <c r="G48" s="10">
        <v>230.23</v>
      </c>
      <c r="H48" s="10">
        <v>232.05</v>
      </c>
      <c r="I48" s="10">
        <v>210.9</v>
      </c>
      <c r="J48" s="10">
        <v>229.68</v>
      </c>
      <c r="K48" s="10">
        <v>246.47</v>
      </c>
      <c r="L48" s="10">
        <v>280.16000000000003</v>
      </c>
      <c r="M48" s="10">
        <v>302.54000000000002</v>
      </c>
      <c r="N48" s="10">
        <v>284.33999999999997</v>
      </c>
      <c r="O48" s="10">
        <v>287.70999999999998</v>
      </c>
      <c r="P48" s="10">
        <v>292.58</v>
      </c>
      <c r="Q48" s="10">
        <v>273.54000000000002</v>
      </c>
      <c r="R48" s="10">
        <v>290.38</v>
      </c>
      <c r="S48" s="10">
        <v>305.61</v>
      </c>
      <c r="T48" s="10">
        <v>237.25</v>
      </c>
      <c r="U48" s="9">
        <v>255.96</v>
      </c>
      <c r="V48" s="10">
        <v>247.51</v>
      </c>
      <c r="W48" s="10">
        <v>220.9</v>
      </c>
      <c r="X48" s="10">
        <v>207.3</v>
      </c>
      <c r="Y48" s="10">
        <v>228.61</v>
      </c>
      <c r="Z48" s="10">
        <v>218.85</v>
      </c>
      <c r="AA48" s="10">
        <v>180.29</v>
      </c>
      <c r="AB48" s="32">
        <v>188.9</v>
      </c>
      <c r="AC48" s="32">
        <v>236.53</v>
      </c>
      <c r="AD48" s="32">
        <v>218.75</v>
      </c>
      <c r="AE48" s="32">
        <v>162.21</v>
      </c>
      <c r="AF48" s="32">
        <v>195.47</v>
      </c>
      <c r="AG48" s="32">
        <v>228.24</v>
      </c>
      <c r="AH48" s="32">
        <v>244.2</v>
      </c>
      <c r="AI48" s="32">
        <v>195.38</v>
      </c>
      <c r="AJ48" s="32">
        <v>213.16</v>
      </c>
      <c r="AK48" s="32">
        <v>210.61</v>
      </c>
      <c r="AL48" s="32">
        <v>263.3</v>
      </c>
      <c r="AM48" s="32">
        <v>231.84</v>
      </c>
      <c r="AN48" s="32">
        <v>254.96</v>
      </c>
      <c r="AO48" s="32">
        <v>233.91</v>
      </c>
      <c r="AP48" s="32">
        <v>220.32</v>
      </c>
      <c r="AQ48" s="32">
        <v>222.6</v>
      </c>
      <c r="AR48" s="32">
        <v>257.73</v>
      </c>
      <c r="AS48" s="32">
        <f t="shared" si="0"/>
        <v>35.130000000000024</v>
      </c>
      <c r="AT48" s="10">
        <f t="shared" si="1"/>
        <v>15.781671159029663</v>
      </c>
      <c r="AU48" s="25">
        <v>97</v>
      </c>
      <c r="AV48" s="10">
        <f t="shared" si="2"/>
        <v>305.61</v>
      </c>
      <c r="AW48" s="10">
        <f t="shared" si="3"/>
        <v>-15.667026602532641</v>
      </c>
      <c r="AX48" s="10">
        <f t="shared" si="4"/>
        <v>-47.879999999999995</v>
      </c>
    </row>
    <row r="49" spans="1:50" ht="13.5" customHeight="1" x14ac:dyDescent="0.2">
      <c r="A49" s="17" t="s">
        <v>67</v>
      </c>
      <c r="B49" s="6">
        <v>211.68</v>
      </c>
      <c r="C49" s="2">
        <v>213.16</v>
      </c>
      <c r="D49" s="2">
        <v>208.13</v>
      </c>
      <c r="E49" s="2">
        <v>221.85</v>
      </c>
      <c r="F49" s="2">
        <v>211.65</v>
      </c>
      <c r="G49" s="2">
        <v>219.18</v>
      </c>
      <c r="H49" s="2">
        <v>233.02</v>
      </c>
      <c r="I49" s="2">
        <v>217.38</v>
      </c>
      <c r="J49" s="2">
        <v>229.15</v>
      </c>
      <c r="K49" s="2">
        <v>228.31</v>
      </c>
      <c r="L49" s="2">
        <v>268.44</v>
      </c>
      <c r="M49" s="2">
        <v>309.36</v>
      </c>
      <c r="N49" s="2">
        <v>266.55</v>
      </c>
      <c r="O49" s="2">
        <v>286.26</v>
      </c>
      <c r="P49" s="2">
        <v>286.64</v>
      </c>
      <c r="Q49" s="2">
        <v>288.16000000000003</v>
      </c>
      <c r="R49" s="2">
        <v>315.97000000000003</v>
      </c>
      <c r="S49" s="2">
        <v>291.06</v>
      </c>
      <c r="T49" s="2">
        <v>247.67</v>
      </c>
      <c r="U49" s="6">
        <v>230.57</v>
      </c>
      <c r="V49" s="2">
        <v>214.57</v>
      </c>
      <c r="W49" s="2">
        <v>236.45</v>
      </c>
      <c r="X49" s="2">
        <v>225.97</v>
      </c>
      <c r="Y49" s="2">
        <v>230.16</v>
      </c>
      <c r="Z49" s="2">
        <v>231.53</v>
      </c>
      <c r="AA49" s="2">
        <v>202.04</v>
      </c>
      <c r="AB49" s="31">
        <v>225.6</v>
      </c>
      <c r="AC49" s="31">
        <v>187.09</v>
      </c>
      <c r="AD49" s="31">
        <v>219.77</v>
      </c>
      <c r="AE49" s="31">
        <v>243.94</v>
      </c>
      <c r="AF49" s="31">
        <v>200.83</v>
      </c>
      <c r="AG49" s="31">
        <v>230.65</v>
      </c>
      <c r="AH49" s="31">
        <v>242.71</v>
      </c>
      <c r="AI49" s="31">
        <v>245.69000000000005</v>
      </c>
      <c r="AJ49" s="31">
        <v>224.59000000000006</v>
      </c>
      <c r="AK49" s="31">
        <v>226.78</v>
      </c>
      <c r="AL49" s="31">
        <v>220.69</v>
      </c>
      <c r="AM49" s="31">
        <v>242.16</v>
      </c>
      <c r="AN49" s="31">
        <v>279.49</v>
      </c>
      <c r="AO49" s="31">
        <v>285.63</v>
      </c>
      <c r="AP49" s="31">
        <v>285.47000000000003</v>
      </c>
      <c r="AQ49" s="31">
        <v>201.2</v>
      </c>
      <c r="AR49" s="31">
        <v>258.62</v>
      </c>
      <c r="AS49" s="37">
        <f t="shared" si="0"/>
        <v>57.420000000000016</v>
      </c>
      <c r="AT49" s="8">
        <f t="shared" si="1"/>
        <v>28.538767395626241</v>
      </c>
      <c r="AU49" s="38">
        <v>96</v>
      </c>
      <c r="AV49" s="8">
        <f t="shared" si="2"/>
        <v>315.97000000000003</v>
      </c>
      <c r="AW49" s="8">
        <f t="shared" si="3"/>
        <v>-18.150457321897651</v>
      </c>
      <c r="AX49" s="8">
        <f t="shared" si="4"/>
        <v>-57.350000000000023</v>
      </c>
    </row>
    <row r="50" spans="1:50" ht="13.5" customHeight="1" x14ac:dyDescent="0.2">
      <c r="A50" s="19" t="s">
        <v>68</v>
      </c>
      <c r="B50" s="11">
        <v>201.89</v>
      </c>
      <c r="C50" s="12">
        <v>200.45</v>
      </c>
      <c r="D50" s="12">
        <v>161.81</v>
      </c>
      <c r="E50" s="12">
        <v>219.13</v>
      </c>
      <c r="F50" s="12">
        <v>207.77</v>
      </c>
      <c r="G50" s="12">
        <v>216.27</v>
      </c>
      <c r="H50" s="12">
        <v>223.51</v>
      </c>
      <c r="I50" s="12">
        <v>225.46</v>
      </c>
      <c r="J50" s="12">
        <v>229.1</v>
      </c>
      <c r="K50" s="12">
        <v>244.18</v>
      </c>
      <c r="L50" s="12">
        <v>261.48</v>
      </c>
      <c r="M50" s="12">
        <v>271.86</v>
      </c>
      <c r="N50" s="12">
        <v>256.39</v>
      </c>
      <c r="O50" s="12">
        <v>232.17</v>
      </c>
      <c r="P50" s="12">
        <v>225.71</v>
      </c>
      <c r="Q50" s="12">
        <v>233.81</v>
      </c>
      <c r="R50" s="12">
        <v>238.11</v>
      </c>
      <c r="S50" s="12">
        <v>238.37</v>
      </c>
      <c r="T50" s="12">
        <v>214.61</v>
      </c>
      <c r="U50" s="11">
        <v>199.41</v>
      </c>
      <c r="V50" s="12">
        <v>189.94</v>
      </c>
      <c r="W50" s="12">
        <v>196.04</v>
      </c>
      <c r="X50" s="12">
        <v>208.82</v>
      </c>
      <c r="Y50" s="12">
        <v>189.65</v>
      </c>
      <c r="Z50" s="12">
        <v>191.78</v>
      </c>
      <c r="AA50" s="12">
        <v>187.07</v>
      </c>
      <c r="AB50" s="33">
        <v>181.27</v>
      </c>
      <c r="AC50" s="31">
        <v>183.44</v>
      </c>
      <c r="AD50" s="31">
        <v>192.54</v>
      </c>
      <c r="AE50" s="31">
        <v>175.41</v>
      </c>
      <c r="AF50" s="31">
        <v>176.27</v>
      </c>
      <c r="AG50" s="31">
        <v>168.08</v>
      </c>
      <c r="AH50" s="31">
        <v>194.55</v>
      </c>
      <c r="AI50" s="31">
        <v>218.32</v>
      </c>
      <c r="AJ50" s="31">
        <v>184.16</v>
      </c>
      <c r="AK50" s="31">
        <v>233.58</v>
      </c>
      <c r="AL50" s="31">
        <v>226.43</v>
      </c>
      <c r="AM50" s="31">
        <v>285.02</v>
      </c>
      <c r="AN50" s="31">
        <v>250.6</v>
      </c>
      <c r="AO50" s="31">
        <v>249.82</v>
      </c>
      <c r="AP50" s="31">
        <v>253.25</v>
      </c>
      <c r="AQ50" s="31">
        <v>187.74</v>
      </c>
      <c r="AR50" s="31">
        <v>232.69</v>
      </c>
      <c r="AS50" s="33">
        <f t="shared" si="0"/>
        <v>44.949999999999989</v>
      </c>
      <c r="AT50" s="12">
        <f t="shared" si="1"/>
        <v>23.942686694364546</v>
      </c>
      <c r="AU50" s="26">
        <v>17</v>
      </c>
      <c r="AV50" s="12">
        <f t="shared" si="2"/>
        <v>285.02</v>
      </c>
      <c r="AW50" s="12">
        <f t="shared" si="3"/>
        <v>-18.360115079643524</v>
      </c>
      <c r="AX50" s="12">
        <f t="shared" si="4"/>
        <v>-52.329999999999984</v>
      </c>
    </row>
    <row r="51" spans="1:50" ht="13.5" customHeight="1" x14ac:dyDescent="0.2">
      <c r="A51" s="17" t="s">
        <v>69</v>
      </c>
      <c r="B51" s="6">
        <v>254.74</v>
      </c>
      <c r="C51" s="2">
        <v>261.95</v>
      </c>
      <c r="D51" s="2">
        <v>270.91000000000003</v>
      </c>
      <c r="E51" s="2">
        <v>272.39</v>
      </c>
      <c r="F51" s="2">
        <v>281.95</v>
      </c>
      <c r="G51" s="2">
        <v>284.87</v>
      </c>
      <c r="H51" s="2">
        <v>291.55</v>
      </c>
      <c r="I51" s="2">
        <v>298.33999999999997</v>
      </c>
      <c r="J51" s="2">
        <v>315.3</v>
      </c>
      <c r="K51" s="2">
        <v>324.54000000000002</v>
      </c>
      <c r="L51" s="2">
        <v>354.64</v>
      </c>
      <c r="M51" s="2">
        <v>382.15</v>
      </c>
      <c r="N51" s="2">
        <v>378.28</v>
      </c>
      <c r="O51" s="2">
        <v>369.68</v>
      </c>
      <c r="P51" s="2">
        <v>362.77</v>
      </c>
      <c r="Q51" s="2">
        <v>361.75</v>
      </c>
      <c r="R51" s="2">
        <v>366.95191489361702</v>
      </c>
      <c r="S51" s="2">
        <v>360.04893617021276</v>
      </c>
      <c r="T51" s="2">
        <v>327.21595744680849</v>
      </c>
      <c r="U51" s="13">
        <v>306.81765957446805</v>
      </c>
      <c r="V51" s="2">
        <v>302.60957446808504</v>
      </c>
      <c r="W51" s="2">
        <v>298.9708510638298</v>
      </c>
      <c r="X51" s="2">
        <v>278.38478260869573</v>
      </c>
      <c r="Y51" s="2">
        <v>275.94369565217391</v>
      </c>
      <c r="Z51" s="2">
        <v>269.41695652173911</v>
      </c>
      <c r="AA51" s="2">
        <v>269.70646808510639</v>
      </c>
      <c r="AB51" s="34">
        <v>277.841914893617</v>
      </c>
      <c r="AC51" s="34">
        <f>AVERAGE(AC4:AC50)</f>
        <v>277.3585106382979</v>
      </c>
      <c r="AD51" s="34">
        <v>270.64711111111114</v>
      </c>
      <c r="AE51" s="34">
        <f>AVERAGE(AE4:AE50)</f>
        <v>242.88744680851059</v>
      </c>
      <c r="AF51" s="34">
        <v>244.9053191489362</v>
      </c>
      <c r="AG51" s="34">
        <v>248.0602127659574</v>
      </c>
      <c r="AH51" s="34">
        <v>254.13978723404256</v>
      </c>
      <c r="AI51" s="34">
        <v>261.04914893617018</v>
      </c>
      <c r="AJ51" s="34">
        <v>261.35744680851059</v>
      </c>
      <c r="AK51" s="34">
        <v>277.02999999999997</v>
      </c>
      <c r="AL51" s="34">
        <v>288.37</v>
      </c>
      <c r="AM51" s="34">
        <v>294.25</v>
      </c>
      <c r="AN51" s="34">
        <v>304.08</v>
      </c>
      <c r="AO51" s="34">
        <v>307.70999999999998</v>
      </c>
      <c r="AP51" s="34">
        <v>269.97000000000003</v>
      </c>
      <c r="AQ51" s="34">
        <v>248.57</v>
      </c>
      <c r="AR51" s="34">
        <v>304.68</v>
      </c>
      <c r="AS51" s="34">
        <f t="shared" si="0"/>
        <v>56.110000000000014</v>
      </c>
      <c r="AT51" s="35">
        <f t="shared" si="1"/>
        <v>22.573118236311718</v>
      </c>
      <c r="AU51" s="27">
        <v>91</v>
      </c>
      <c r="AV51" s="35">
        <f t="shared" si="2"/>
        <v>382.15</v>
      </c>
      <c r="AW51" s="35">
        <f t="shared" si="3"/>
        <v>-20.272144445898199</v>
      </c>
      <c r="AX51" s="35">
        <f t="shared" si="4"/>
        <v>-77.46999999999997</v>
      </c>
    </row>
  </sheetData>
  <mergeCells count="4">
    <mergeCell ref="AU2:AV2"/>
    <mergeCell ref="AW2:AX2"/>
    <mergeCell ref="B1:F1"/>
    <mergeCell ref="V1:Z1"/>
  </mergeCells>
  <phoneticPr fontId="3"/>
  <pageMargins left="0.78740157480314965" right="0.39370078740157483" top="0.39370078740157483" bottom="0.39370078740157483" header="0" footer="0"/>
  <pageSetup paperSize="9" scale="79" fitToWidth="3" orientation="landscape" verticalDpi="0" r:id="rId1"/>
  <headerFooter alignWithMargins="0"/>
  <colBreaks count="2" manualBreakCount="2">
    <brk id="21" max="1048575" man="1"/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年間賃金</vt:lpstr>
      <vt:lpstr>年間賃金!Print_Titles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和彦</dc:creator>
  <cp:lastModifiedBy>BARA2</cp:lastModifiedBy>
  <cp:lastPrinted>2021-04-20T05:30:47Z</cp:lastPrinted>
  <dcterms:created xsi:type="dcterms:W3CDTF">2000-04-05T06:40:44Z</dcterms:created>
  <dcterms:modified xsi:type="dcterms:W3CDTF">2023-04-12T06:53:44Z</dcterms:modified>
</cp:coreProperties>
</file>